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Лист 1" sheetId="1" r:id="rId4"/>
  </sheets>
</workbook>
</file>

<file path=xl/sharedStrings.xml><?xml version="1.0" encoding="utf-8"?>
<sst xmlns="http://schemas.openxmlformats.org/spreadsheetml/2006/main" uniqueCount="21">
  <si>
    <t>Tаблица 1</t>
  </si>
  <si>
    <t>Фактические данные, характеризующие работу группы доярок</t>
  </si>
  <si>
    <t>Фамилии доярок</t>
  </si>
  <si>
    <t>плановое задание на пятидневку</t>
  </si>
  <si>
    <t xml:space="preserve">Дни пятидневки </t>
  </si>
  <si>
    <t>Итого за пять дней</t>
  </si>
  <si>
    <t>Выполнение плана в %</t>
  </si>
  <si>
    <t>Группа доярок</t>
  </si>
  <si>
    <t>Производство молока</t>
  </si>
  <si>
    <t>Пончева</t>
  </si>
  <si>
    <t xml:space="preserve"> </t>
  </si>
  <si>
    <t xml:space="preserve">Кривенцова </t>
  </si>
  <si>
    <t>Тропинина</t>
  </si>
  <si>
    <t>Передовик производства</t>
  </si>
  <si>
    <t>Ключова</t>
  </si>
  <si>
    <t>Уютова</t>
  </si>
  <si>
    <t>Смирнова</t>
  </si>
  <si>
    <t>Сидорова</t>
  </si>
  <si>
    <t>Душкина</t>
  </si>
  <si>
    <t>Итого за день:</t>
  </si>
  <si>
    <t>В среднем за день: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</si>
</sst>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&lt;0]#;#,###"/>
  </numFmts>
  <fonts count="6">
    <font>
      <sz val="10"/>
      <color indexed="8"/>
      <name val="Helvetica Neue"/>
    </font>
    <font>
      <sz val="12"/>
      <color indexed="8"/>
      <name val="Helvetica Neue"/>
    </font>
    <font>
      <b val="1"/>
      <sz val="13"/>
      <color indexed="8"/>
      <name val="Times New Roman"/>
    </font>
    <font>
      <b val="1"/>
      <sz val="10"/>
      <color indexed="8"/>
      <name val="Helvetica Neue"/>
    </font>
    <font>
      <sz val="13"/>
      <color indexed="8"/>
      <name val="Times New Roman"/>
    </font>
    <font>
      <sz val="16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horizontal="center" vertical="top" wrapText="1" readingOrder="1"/>
    </xf>
    <xf numFmtId="0" fontId="3" fillId="2" borderId="1" applyNumberFormat="0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horizontal="center" vertical="top" wrapText="1"/>
    </xf>
    <xf numFmtId="49" fontId="2" borderId="3" applyNumberFormat="1" applyFont="1" applyFill="0" applyBorder="1" applyAlignment="1" applyProtection="0">
      <alignment horizontal="center" vertical="top" wrapText="1" readingOrder="1"/>
    </xf>
    <xf numFmtId="49" fontId="2" borderId="4" applyNumberFormat="1" applyFont="1" applyFill="0" applyBorder="1" applyAlignment="1" applyProtection="0">
      <alignment horizontal="center" vertical="top" wrapText="1"/>
    </xf>
    <xf numFmtId="0" fontId="0" borderId="4" applyNumberFormat="0" applyFont="1" applyFill="0" applyBorder="1" applyAlignment="1" applyProtection="0">
      <alignment vertical="top" wrapText="1"/>
    </xf>
    <xf numFmtId="49" fontId="2" borderId="4" applyNumberFormat="1" applyFont="1" applyFill="0" applyBorder="1" applyAlignment="1" applyProtection="0">
      <alignment horizontal="center" vertical="top" wrapText="1" readingOrder="1"/>
    </xf>
    <xf numFmtId="0" fontId="3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2" borderId="7" applyNumberFormat="1" applyFont="1" applyFill="0" applyBorder="1" applyAlignment="1" applyProtection="0">
      <alignment horizontal="center" vertical="top" wrapText="1"/>
    </xf>
    <xf numFmtId="0" fontId="0" borderId="7" applyNumberFormat="0" applyFont="1" applyFill="0" applyBorder="1" applyAlignment="1" applyProtection="0">
      <alignment vertical="top" wrapText="1"/>
    </xf>
    <xf numFmtId="0" fontId="4" fillId="3" borderId="5" applyNumberFormat="0" applyFont="1" applyFill="1" applyBorder="1" applyAlignment="1" applyProtection="0">
      <alignment horizontal="center" vertical="top" wrapText="1"/>
    </xf>
    <xf numFmtId="49" fontId="2" borderId="6" applyNumberFormat="1" applyFont="1" applyFill="0" applyBorder="1" applyAlignment="1" applyProtection="0">
      <alignment horizontal="center" vertical="top" wrapText="1"/>
    </xf>
    <xf numFmtId="49" fontId="4" fillId="3" borderId="5" applyNumberFormat="1" applyFont="1" applyFill="1" applyBorder="1" applyAlignment="1" applyProtection="0">
      <alignment horizontal="center" vertical="top" wrapText="1"/>
    </xf>
    <xf numFmtId="0" fontId="4" borderId="6" applyNumberFormat="1" applyFont="1" applyFill="0" applyBorder="1" applyAlignment="1" applyProtection="0">
      <alignment horizontal="center" vertical="top" wrapText="1"/>
    </xf>
    <xf numFmtId="0" fontId="4" borderId="7" applyNumberFormat="1" applyFont="1" applyFill="0" applyBorder="1" applyAlignment="1" applyProtection="0">
      <alignment horizontal="center" vertical="top" wrapText="1"/>
    </xf>
    <xf numFmtId="59" fontId="4" borderId="7" applyNumberFormat="1" applyFont="1" applyFill="0" applyBorder="1" applyAlignment="1" applyProtection="0">
      <alignment horizontal="center" vertical="top" wrapText="1"/>
    </xf>
    <xf numFmtId="49" fontId="4" borderId="7" applyNumberFormat="1" applyFont="1" applyFill="0" applyBorder="1" applyAlignment="1" applyProtection="0">
      <alignment horizontal="center" vertical="top" wrapText="1"/>
    </xf>
    <xf numFmtId="0" fontId="4" borderId="7" applyNumberFormat="0" applyFont="1" applyFill="0" applyBorder="1" applyAlignment="1" applyProtection="0">
      <alignment horizontal="center" vertical="top" wrapText="1"/>
    </xf>
    <xf numFmtId="0" fontId="5" borderId="6" applyNumberFormat="0" applyFont="1" applyFill="0" applyBorder="1" applyAlignment="1" applyProtection="0">
      <alignment vertical="top" wrapText="1" readingOrder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J23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0" width="16.3516" style="1" customWidth="1"/>
    <col min="11" max="256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95" customHeight="1">
      <c r="A2" t="s" s="3">
        <v>1</v>
      </c>
      <c r="B2" s="4"/>
      <c r="C2" s="4"/>
      <c r="D2" s="4"/>
      <c r="E2" s="4"/>
      <c r="F2" s="4"/>
      <c r="G2" s="4"/>
      <c r="H2" s="4"/>
      <c r="I2" s="4"/>
      <c r="J2" s="4"/>
    </row>
    <row r="3" ht="23.95" customHeight="1">
      <c r="A3" t="s" s="5">
        <v>2</v>
      </c>
      <c r="B3" t="s" s="6">
        <v>3</v>
      </c>
      <c r="C3" t="s" s="7">
        <v>4</v>
      </c>
      <c r="D3" s="8"/>
      <c r="E3" s="8"/>
      <c r="F3" s="8"/>
      <c r="G3" s="8"/>
      <c r="H3" t="s" s="9">
        <v>5</v>
      </c>
      <c r="I3" t="s" s="7">
        <v>6</v>
      </c>
      <c r="J3" t="s" s="7">
        <v>7</v>
      </c>
    </row>
    <row r="4" ht="35.8" customHeight="1">
      <c r="A4" s="10"/>
      <c r="B4" s="11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3"/>
      <c r="I4" s="13"/>
      <c r="J4" s="13"/>
    </row>
    <row r="5" ht="23.75" customHeight="1">
      <c r="A5" s="14"/>
      <c r="B5" t="s" s="15">
        <v>8</v>
      </c>
      <c r="C5" s="13"/>
      <c r="D5" s="13"/>
      <c r="E5" s="13"/>
      <c r="F5" s="13"/>
      <c r="G5" s="13"/>
      <c r="H5" s="13"/>
      <c r="I5" s="13"/>
      <c r="J5" s="13"/>
    </row>
    <row r="6" ht="23.75" customHeight="1">
      <c r="A6" t="s" s="16">
        <v>9</v>
      </c>
      <c r="B6" s="17">
        <v>1000</v>
      </c>
      <c r="C6" s="18">
        <v>185</v>
      </c>
      <c r="D6" s="18">
        <v>190</v>
      </c>
      <c r="E6" s="18">
        <v>185</v>
      </c>
      <c r="F6" s="18">
        <v>195</v>
      </c>
      <c r="G6" s="18">
        <v>201</v>
      </c>
      <c r="H6" s="18">
        <f>SUM(C6:G6)</f>
        <v>956</v>
      </c>
      <c r="I6" s="19">
        <f>H6/B6*100</f>
        <v>95.59999999999999</v>
      </c>
      <c r="J6" t="s" s="20">
        <f>IF(I6&gt;=100,"Передовик производства"," ")</f>
        <v>10</v>
      </c>
    </row>
    <row r="7" ht="23.75" customHeight="1">
      <c r="A7" t="s" s="16">
        <v>11</v>
      </c>
      <c r="B7" s="17">
        <v>1050</v>
      </c>
      <c r="C7" s="18">
        <v>195</v>
      </c>
      <c r="D7" s="18">
        <v>187</v>
      </c>
      <c r="E7" s="18">
        <v>204</v>
      </c>
      <c r="F7" s="18">
        <v>197</v>
      </c>
      <c r="G7" s="18">
        <v>209</v>
      </c>
      <c r="H7" s="18">
        <f>SUM(C7:G7)</f>
        <v>992</v>
      </c>
      <c r="I7" s="19">
        <f>H7/B7*100</f>
        <v>94.47619047619048</v>
      </c>
      <c r="J7" t="s" s="20">
        <f>IF(I7&gt;=100,"Передовик производства"," ")</f>
        <v>10</v>
      </c>
    </row>
    <row r="8" ht="39.75" customHeight="1">
      <c r="A8" t="s" s="16">
        <v>12</v>
      </c>
      <c r="B8" s="17">
        <v>900</v>
      </c>
      <c r="C8" s="18">
        <v>170</v>
      </c>
      <c r="D8" s="18">
        <v>165</v>
      </c>
      <c r="E8" s="18">
        <v>181</v>
      </c>
      <c r="F8" s="18">
        <v>175</v>
      </c>
      <c r="G8" s="18">
        <v>295</v>
      </c>
      <c r="H8" s="18">
        <f>SUM(C8:G8)</f>
        <v>986</v>
      </c>
      <c r="I8" s="19">
        <f>H8/B8*100</f>
        <v>109.5555555555556</v>
      </c>
      <c r="J8" t="s" s="20">
        <f>IF(I8&gt;=100,"Передовик производства"," ")</f>
        <v>13</v>
      </c>
    </row>
    <row r="9" ht="39.75" customHeight="1">
      <c r="A9" t="s" s="16">
        <v>14</v>
      </c>
      <c r="B9" s="17">
        <v>850</v>
      </c>
      <c r="C9" s="18">
        <v>171</v>
      </c>
      <c r="D9" s="18">
        <v>167</v>
      </c>
      <c r="E9" s="18">
        <v>180</v>
      </c>
      <c r="F9" s="18">
        <v>178</v>
      </c>
      <c r="G9" s="18">
        <v>183</v>
      </c>
      <c r="H9" s="18">
        <f>SUM(C9:G9)</f>
        <v>879</v>
      </c>
      <c r="I9" s="19">
        <f>H9/B9*100</f>
        <v>103.4117647058824</v>
      </c>
      <c r="J9" t="s" s="20">
        <f>IF(I9&gt;=100,"Передовик производства"," ")</f>
        <v>13</v>
      </c>
    </row>
    <row r="10" ht="23.75" customHeight="1">
      <c r="A10" t="s" s="16">
        <v>15</v>
      </c>
      <c r="B10" s="17">
        <v>950</v>
      </c>
      <c r="C10" s="18">
        <v>181</v>
      </c>
      <c r="D10" s="18">
        <v>195</v>
      </c>
      <c r="E10" s="18">
        <v>177</v>
      </c>
      <c r="F10" s="18">
        <v>185</v>
      </c>
      <c r="G10" s="18">
        <v>190</v>
      </c>
      <c r="H10" s="18">
        <f>SUM(C10:G10)</f>
        <v>928</v>
      </c>
      <c r="I10" s="19">
        <f>H10/B10*100</f>
        <v>97.68421052631578</v>
      </c>
      <c r="J10" t="s" s="20">
        <f>IF(I10&gt;=100,"Передовик производства"," ")</f>
        <v>10</v>
      </c>
    </row>
    <row r="11" ht="23.75" customHeight="1">
      <c r="A11" t="s" s="16">
        <v>16</v>
      </c>
      <c r="B11" s="17">
        <v>1100</v>
      </c>
      <c r="C11" s="18">
        <v>215</v>
      </c>
      <c r="D11" s="18">
        <v>212</v>
      </c>
      <c r="E11" s="18">
        <v>218</v>
      </c>
      <c r="F11" s="18">
        <v>213</v>
      </c>
      <c r="G11" s="18">
        <v>220</v>
      </c>
      <c r="H11" s="18">
        <f>SUM(C11:G11)</f>
        <v>1078</v>
      </c>
      <c r="I11" s="19">
        <f>H11/B11*100</f>
        <v>98</v>
      </c>
      <c r="J11" t="s" s="20">
        <f>IF(I11&gt;=100,"Передовик производства"," ")</f>
        <v>10</v>
      </c>
    </row>
    <row r="12" ht="39.75" customHeight="1">
      <c r="A12" t="s" s="16">
        <v>17</v>
      </c>
      <c r="B12" s="17">
        <v>970</v>
      </c>
      <c r="C12" s="18">
        <v>195</v>
      </c>
      <c r="D12" s="18">
        <v>196</v>
      </c>
      <c r="E12" s="18">
        <v>198</v>
      </c>
      <c r="F12" s="18">
        <v>196</v>
      </c>
      <c r="G12" s="18">
        <v>191</v>
      </c>
      <c r="H12" s="18">
        <f>SUM(C12:G12)</f>
        <v>976</v>
      </c>
      <c r="I12" s="19">
        <f>H12/B12*100</f>
        <v>100.6185567010309</v>
      </c>
      <c r="J12" t="s" s="20">
        <f>IF(I12&gt;=100,"Передовик производства"," ")</f>
        <v>13</v>
      </c>
    </row>
    <row r="13" ht="39.75" customHeight="1">
      <c r="A13" t="s" s="16">
        <v>18</v>
      </c>
      <c r="B13" s="17">
        <v>875</v>
      </c>
      <c r="C13" s="18">
        <v>182</v>
      </c>
      <c r="D13" s="18">
        <v>179</v>
      </c>
      <c r="E13" s="18">
        <v>178</v>
      </c>
      <c r="F13" s="18">
        <v>183</v>
      </c>
      <c r="G13" s="18">
        <v>180</v>
      </c>
      <c r="H13" s="18">
        <f>SUM(C13:G13)</f>
        <v>902</v>
      </c>
      <c r="I13" s="19">
        <f>H13/B13*100</f>
        <v>103.0857142857143</v>
      </c>
      <c r="J13" t="s" s="20">
        <f>IF(I13&gt;=100,"Передовик производства"," ")</f>
        <v>13</v>
      </c>
    </row>
    <row r="14" ht="23.75" customHeight="1">
      <c r="A14" t="s" s="16">
        <v>19</v>
      </c>
      <c r="B14" s="17">
        <f>SUM(B6:B13)</f>
        <v>7695</v>
      </c>
      <c r="C14" s="18">
        <f>SUM(C6:C13)</f>
        <v>1494</v>
      </c>
      <c r="D14" s="18">
        <f>SUM(D6:D13)</f>
        <v>1491</v>
      </c>
      <c r="E14" s="18">
        <f>SUM(E6:E13)</f>
        <v>1521</v>
      </c>
      <c r="F14" s="18">
        <f>SUM(F6:F13)</f>
        <v>1522</v>
      </c>
      <c r="G14" s="18">
        <f>SUM(G6:G13)</f>
        <v>1669</v>
      </c>
      <c r="H14" s="18">
        <f>SUM(H6:H13)</f>
        <v>7697</v>
      </c>
      <c r="I14" s="21"/>
      <c r="J14" s="21"/>
    </row>
    <row r="15" ht="39.75" customHeight="1">
      <c r="A15" t="s" s="16">
        <v>20</v>
      </c>
      <c r="B15" s="17">
        <f>AVERAGE(B6:B13)</f>
        <v>961.875</v>
      </c>
      <c r="C15" s="18">
        <f>AVERAGE(C6:C13)</f>
        <v>186.75</v>
      </c>
      <c r="D15" s="18">
        <f>AVERAGE(D6:D13)</f>
        <v>186.375</v>
      </c>
      <c r="E15" s="18">
        <f>AVERAGE(E6:E13)</f>
        <v>190.125</v>
      </c>
      <c r="F15" s="18">
        <f>AVERAGE(F6:F13)</f>
        <v>190.25</v>
      </c>
      <c r="G15" s="18">
        <f>AVERAGE(G6:G13)</f>
        <v>208.625</v>
      </c>
      <c r="H15" s="18">
        <f>AVERAGE(H6:H13)</f>
        <v>962.125</v>
      </c>
      <c r="I15" s="21"/>
      <c r="J15" s="21"/>
    </row>
    <row r="16" ht="25.8" customHeight="1">
      <c r="A16" s="10"/>
      <c r="B16" s="22"/>
      <c r="C16" s="13"/>
      <c r="D16" s="13"/>
      <c r="E16" s="13"/>
      <c r="F16" s="13"/>
      <c r="G16" s="13"/>
      <c r="H16" s="13"/>
      <c r="I16" s="13"/>
      <c r="J16" s="13"/>
    </row>
    <row r="17" ht="20.05" customHeight="1">
      <c r="A17" s="10"/>
      <c r="B17" s="11"/>
      <c r="C17" s="13"/>
      <c r="D17" s="13"/>
      <c r="E17" s="13"/>
      <c r="F17" s="13"/>
      <c r="G17" s="13"/>
      <c r="H17" s="13"/>
      <c r="I17" s="13"/>
      <c r="J17" s="13"/>
    </row>
    <row r="18" ht="20.05" customHeight="1">
      <c r="A18" s="10"/>
      <c r="B18" s="11"/>
      <c r="C18" s="13"/>
      <c r="D18" s="13"/>
      <c r="E18" s="13"/>
      <c r="F18" s="13"/>
      <c r="G18" s="13"/>
      <c r="H18" s="13"/>
      <c r="I18" s="13"/>
      <c r="J18" s="13"/>
    </row>
    <row r="19" ht="20.05" customHeight="1">
      <c r="A19" s="10"/>
      <c r="B19" s="11"/>
      <c r="C19" s="13"/>
      <c r="D19" s="13"/>
      <c r="E19" s="13"/>
      <c r="F19" s="13"/>
      <c r="G19" s="13"/>
      <c r="H19" s="13"/>
      <c r="I19" s="13"/>
      <c r="J19" s="13"/>
    </row>
    <row r="20" ht="20.05" customHeight="1">
      <c r="A20" s="10"/>
      <c r="B20" s="11"/>
      <c r="C20" s="13"/>
      <c r="D20" s="13"/>
      <c r="E20" s="13"/>
      <c r="F20" s="13"/>
      <c r="G20" s="13"/>
      <c r="H20" s="13"/>
      <c r="I20" s="13"/>
      <c r="J20" s="13"/>
    </row>
    <row r="21" ht="20.05" customHeight="1">
      <c r="A21" s="10"/>
      <c r="B21" s="11"/>
      <c r="C21" s="13"/>
      <c r="D21" s="13"/>
      <c r="E21" s="13"/>
      <c r="F21" s="13"/>
      <c r="G21" s="13"/>
      <c r="H21" s="13"/>
      <c r="I21" s="13"/>
      <c r="J21" s="13"/>
    </row>
    <row r="22" ht="20.05" customHeight="1">
      <c r="A22" s="10"/>
      <c r="B22" s="11"/>
      <c r="C22" s="13"/>
      <c r="D22" s="13"/>
      <c r="E22" s="13"/>
      <c r="F22" s="13"/>
      <c r="G22" s="13"/>
      <c r="H22" s="13"/>
      <c r="I22" s="13"/>
      <c r="J22" s="13"/>
    </row>
    <row r="23" ht="20.05" customHeight="1">
      <c r="A23" s="10"/>
      <c r="B23" s="11"/>
      <c r="C23" s="13"/>
      <c r="D23" s="13"/>
      <c r="E23" s="13"/>
      <c r="F23" s="13"/>
      <c r="G23" s="13"/>
      <c r="H23" s="13"/>
      <c r="I23" s="13"/>
      <c r="J23" s="13"/>
    </row>
  </sheetData>
  <mergeCells count="9">
    <mergeCell ref="A1:J1"/>
    <mergeCell ref="A2:J2"/>
    <mergeCell ref="A3:A4"/>
    <mergeCell ref="B3:B4"/>
    <mergeCell ref="H3:H4"/>
    <mergeCell ref="I3:I4"/>
    <mergeCell ref="J3:J4"/>
    <mergeCell ref="C3:G3"/>
    <mergeCell ref="B5:J5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