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pivotCache/pivotCacheDefinition4.xml" ContentType="application/vnd.openxmlformats-officedocument.spreadsheetml.pivotCacheDefinition+xml"/>
  <Override PartName="/xl/pivotCache/pivotCacheDefinition5.xml" ContentType="application/vnd.openxmlformats-officedocument.spreadsheetml.pivotCacheDefinition+xml"/>
  <Override PartName="/xl/pivotTables/pivotTable1.xml" ContentType="application/vnd.openxmlformats-officedocument.spreadsheetml.pivotTabl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Q:\grp\sqa\4. BLOCK DATA BASE\Evaluation of quarantine store\2025\Ukraine\1. January\"/>
    </mc:Choice>
  </mc:AlternateContent>
  <xr:revisionPtr revIDLastSave="0" documentId="13_ncr:1_{EA0B74BD-844A-47F3-B008-C385E921B80E}" xr6:coauthVersionLast="47" xr6:coauthVersionMax="47" xr10:uidLastSave="{00000000-0000-0000-0000-000000000000}"/>
  <bookViews>
    <workbookView xWindow="-120" yWindow="-120" windowWidth="29040" windowHeight="15720" xr2:uid="{20F1454B-7DD3-4120-A489-D9D65AF06E7A}"/>
  </bookViews>
  <sheets>
    <sheet name="Charts" sheetId="2" r:id="rId1"/>
    <sheet name="Details" sheetId="1" r:id="rId2"/>
    <sheet name="Prev." sheetId="5" r:id="rId3"/>
  </sheets>
  <definedNames>
    <definedName name="_xlchart.v1.0" hidden="1">Prev.!$A$22:$A$27</definedName>
    <definedName name="_xlchart.v1.1" hidden="1">Prev.!$C$1</definedName>
    <definedName name="_xlchart.v1.2" hidden="1">Prev.!$C$22:$C$27</definedName>
    <definedName name="_xlcn.WorksheetConnection_Book2Table1" hidden="1">Table1[]</definedName>
    <definedName name="_xlnm._FilterDatabase" localSheetId="1" hidden="1">Details!$A$1:$O$1</definedName>
    <definedName name="_xlnm.Print_Area" localSheetId="0">Charts!$A$1:$V$63</definedName>
    <definedName name="_xlnm.Print_Area" localSheetId="1">Table1[#All]</definedName>
  </definedNames>
  <calcPr calcId="191029"/>
  <pivotCaches>
    <pivotCache cacheId="5" r:id="rId4"/>
    <pivotCache cacheId="11" r:id="rId5"/>
    <pivotCache cacheId="7" r:id="rId6"/>
    <pivotCache cacheId="8" r:id="rId7"/>
  </pivotCaches>
  <extLst>
    <ext xmlns:x15="http://schemas.microsoft.com/office/spreadsheetml/2010/11/main" uri="{841E416B-1EF1-43b6-AB56-02D37102CBD5}">
      <x15:pivotCaches>
        <pivotCache cacheId="9" r:id="rId8"/>
      </x15:pivotCaches>
    </ext>
    <ext xmlns:x15="http://schemas.microsoft.com/office/spreadsheetml/2010/11/main" uri="{983426D0-5260-488c-9760-48F4B6AC55F4}">
      <x15:pivotTableReferences>
        <x15:pivotTableReference r:id="rId9"/>
      </x15:pivotTableReferences>
    </ex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e1" name="Table1" connection="WorksheetConnection_Book2!Table1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7" i="5" l="1"/>
  <c r="N3" i="1"/>
  <c r="N4" i="1"/>
  <c r="N2" i="1"/>
  <c r="N6" i="1"/>
  <c r="C26" i="5"/>
  <c r="C25" i="5"/>
  <c r="N5" i="1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 l="1"/>
  <c r="C3" i="5" l="1"/>
  <c r="C4" i="5"/>
  <c r="C5" i="5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F0C4F2F-398F-47B9-B622-62FFBAC5C8D9}" keepAlive="1" name="ThisWorkbookDataModel" description="Data Model" type="5" refreshedVersion="8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8141F581-E1B4-4DBA-9CB9-5E17EA956DAD}" name="WorksheetConnection_Book2!Table1" type="102" refreshedVersion="8" minRefreshableVersion="5">
    <extLst>
      <ext xmlns:x15="http://schemas.microsoft.com/office/spreadsheetml/2010/11/main" uri="{DE250136-89BD-433C-8126-D09CA5730AF9}">
        <x15:connection id="Table1">
          <x15:rangePr sourceName="_xlcn.WorksheetConnection_Book2Table1"/>
        </x15:connection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">
    <s v="ThisWorkbookDataModel"/>
    <s v="{[Table1].[Value].[All]}"/>
    <s v="{[Table1].[Turnover].[All]}"/>
  </metadataStrings>
  <mdxMetadata count="2">
    <mdx n="0" f="s">
      <ms ns="1" c="0"/>
    </mdx>
    <mdx n="0" f="s">
      <ms ns="2" c="0"/>
    </mdx>
  </mdx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<sst xmlns="http://schemas.openxmlformats.org/spreadsheetml/2006/main" count="155" uniqueCount="38">
  <si>
    <t>Material</t>
  </si>
  <si>
    <t>Batch</t>
  </si>
  <si>
    <t>Material Description</t>
  </si>
  <si>
    <t>MTyp</t>
  </si>
  <si>
    <t>Crcy</t>
  </si>
  <si>
    <t>Resp.Pers.</t>
  </si>
  <si>
    <t>Deadline</t>
  </si>
  <si>
    <t>ROH</t>
  </si>
  <si>
    <t>TOP</t>
  </si>
  <si>
    <t>Turnover</t>
  </si>
  <si>
    <t>Today</t>
  </si>
  <si>
    <t>Action</t>
  </si>
  <si>
    <t>Problem Description</t>
  </si>
  <si>
    <t>Issue type</t>
  </si>
  <si>
    <t>Value</t>
  </si>
  <si>
    <t>Blocked On</t>
  </si>
  <si>
    <t>Sum of Value</t>
  </si>
  <si>
    <t>Difference</t>
  </si>
  <si>
    <t>turnover rate</t>
  </si>
  <si>
    <t>Date</t>
  </si>
  <si>
    <t>All</t>
  </si>
  <si>
    <t>TOP 10 - Items in Quarantine zone (value)</t>
  </si>
  <si>
    <t>TOP 5 - Items in Quarantine zone in last month (value)</t>
  </si>
  <si>
    <t>Total Blocked</t>
  </si>
  <si>
    <t>TOP 5 -  Oldest items in Quarantine zone (days)</t>
  </si>
  <si>
    <t>USD</t>
  </si>
  <si>
    <t>Supplier quality problem</t>
  </si>
  <si>
    <t>Under communication with supplier</t>
  </si>
  <si>
    <t>Masha Galas</t>
  </si>
  <si>
    <t>11032093A</t>
  </si>
  <si>
    <t>Dureflex PS8010NAT 76 1300 396 (µm*mm*m)</t>
  </si>
  <si>
    <t>NOK for sewing</t>
  </si>
  <si>
    <t xml:space="preserve"> </t>
  </si>
  <si>
    <t>11007066C</t>
  </si>
  <si>
    <t>Tape, Two ways None 1500MM</t>
  </si>
  <si>
    <t>Supplier complaint</t>
  </si>
  <si>
    <t>Missing strip of adhesive base</t>
  </si>
  <si>
    <t>Макс. для Turnover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</si>
</sst>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7030A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 style="thin">
        <color rgb="FF999999"/>
      </right>
      <top style="thin">
        <color indexed="65"/>
      </top>
      <bottom style="thin">
        <color rgb="FF9999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0">
    <xf numFmtId="0" fontId="0" fillId="0" borderId="0" xfId="0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pivotButton="1"/>
    <xf numFmtId="0" fontId="0" fillId="2" borderId="0" xfId="0" applyFill="1"/>
    <xf numFmtId="0" fontId="1" fillId="2" borderId="0" xfId="0" applyFont="1" applyFill="1"/>
    <xf numFmtId="0" fontId="1" fillId="2" borderId="10" xfId="0" applyFont="1" applyFill="1" applyBorder="1"/>
    <xf numFmtId="0" fontId="2" fillId="0" borderId="0" xfId="0" applyFont="1" applyAlignment="1">
      <alignment vertical="center"/>
    </xf>
    <xf numFmtId="1" fontId="0" fillId="0" borderId="0" xfId="0" applyNumberFormat="1" applyAlignment="1">
      <alignment horizontal="left"/>
    </xf>
    <xf numFmtId="0" fontId="4" fillId="0" borderId="0" xfId="0" applyFont="1"/>
    <xf numFmtId="0" fontId="0" fillId="0" borderId="10" xfId="0" applyBorder="1"/>
    <xf numFmtId="14" fontId="0" fillId="0" borderId="10" xfId="0" applyNumberFormat="1" applyBorder="1"/>
    <xf numFmtId="1" fontId="0" fillId="0" borderId="10" xfId="0" applyNumberFormat="1" applyBorder="1"/>
    <xf numFmtId="0" fontId="5" fillId="2" borderId="10" xfId="0" applyFont="1" applyFill="1" applyBorder="1"/>
    <xf numFmtId="0" fontId="0" fillId="3" borderId="10" xfId="0" applyFill="1" applyBorder="1"/>
    <xf numFmtId="14" fontId="0" fillId="3" borderId="10" xfId="0" applyNumberFormat="1" applyFill="1" applyBorder="1"/>
    <xf numFmtId="0" fontId="1" fillId="4" borderId="0" xfId="0" applyFont="1" applyFill="1"/>
    <xf numFmtId="1" fontId="0" fillId="4" borderId="10" xfId="0" applyNumberFormat="1" applyFill="1" applyBorder="1"/>
    <xf numFmtId="0" fontId="0" fillId="4" borderId="0" xfId="0" applyFill="1"/>
    <xf numFmtId="14" fontId="0" fillId="4" borderId="10" xfId="0" applyNumberFormat="1" applyFill="1" applyBorder="1"/>
    <xf numFmtId="1" fontId="0" fillId="4" borderId="0" xfId="0" applyNumberFormat="1" applyFill="1"/>
    <xf numFmtId="0" fontId="0" fillId="0" borderId="0" xfId="0" applyNumberFormat="1"/>
  </cellXfs>
  <cellStyles count="2">
    <cellStyle name="Normal 2" xfId="1" xr:uid="{1816B469-1486-4CE5-9F67-D891CF244FBD}"/>
    <cellStyle name="Звичайний" xfId="0" builtinId="0"/>
  </cellStyles>
  <dxfs count="19">
    <dxf>
      <numFmt numFmtId="19" formatCode="dd/mm/yyyy"/>
      <fill>
        <patternFill patternType="solid">
          <fgColor indexed="64"/>
          <bgColor theme="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fill>
        <patternFill patternType="solid">
          <fgColor indexed="64"/>
          <bgColor theme="2"/>
        </patternFill>
      </fill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dd/mm/yyyy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0.1499984740745262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top/>
      </border>
    </dxf>
    <dxf>
      <fill>
        <patternFill patternType="solid">
          <fgColor theme="4" tint="0.79995117038483843"/>
          <bgColor theme="4" tint="0.79995117038483843"/>
        </patternFill>
      </fill>
      <border>
        <bottom/>
      </border>
    </dxf>
  </dxfs>
  <tableStyles count="1" defaultTableStyle="TableStyleMedium2" defaultPivotStyle="PivotStyleLight16">
    <tableStyle name="Flattened Pivot Style" table="0" count="3" xr9:uid="{22B91D7D-05ED-49D8-B51B-C2CE9C0528CC}">
      <tableStyleElement type="headerRow" dxfId="18"/>
      <tableStyleElement type="totalRow" dxfId="17"/>
      <tableStyleElement type="secondRowStripe" dxfId="1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5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2.xml"/><Relationship Id="rId26" Type="http://schemas.openxmlformats.org/officeDocument/2006/relationships/customXml" Target="../customXml/item10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5.xml"/><Relationship Id="rId7" Type="http://schemas.openxmlformats.org/officeDocument/2006/relationships/pivotCacheDefinition" Target="pivotCache/pivotCacheDefinition4.xml"/><Relationship Id="rId12" Type="http://schemas.openxmlformats.org/officeDocument/2006/relationships/styles" Target="styles.xml"/><Relationship Id="rId17" Type="http://schemas.openxmlformats.org/officeDocument/2006/relationships/customXml" Target="../customXml/item1.xml"/><Relationship Id="rId25" Type="http://schemas.openxmlformats.org/officeDocument/2006/relationships/customXml" Target="../customXml/item9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29" Type="http://schemas.openxmlformats.org/officeDocument/2006/relationships/customXml" Target="../customXml/item13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3.xml"/><Relationship Id="rId11" Type="http://schemas.openxmlformats.org/officeDocument/2006/relationships/connections" Target="connections.xml"/><Relationship Id="rId24" Type="http://schemas.openxmlformats.org/officeDocument/2006/relationships/customXml" Target="../customXml/item8.xml"/><Relationship Id="rId32" Type="http://schemas.openxmlformats.org/officeDocument/2006/relationships/customXml" Target="../customXml/item16.xml"/><Relationship Id="rId5" Type="http://schemas.openxmlformats.org/officeDocument/2006/relationships/pivotCacheDefinition" Target="pivotCache/pivotCacheDefinition2.xml"/><Relationship Id="rId15" Type="http://schemas.openxmlformats.org/officeDocument/2006/relationships/powerPivotData" Target="model/item.data"/><Relationship Id="rId23" Type="http://schemas.openxmlformats.org/officeDocument/2006/relationships/customXml" Target="../customXml/item7.xml"/><Relationship Id="rId28" Type="http://schemas.openxmlformats.org/officeDocument/2006/relationships/customXml" Target="../customXml/item12.xml"/><Relationship Id="rId10" Type="http://schemas.openxmlformats.org/officeDocument/2006/relationships/theme" Target="theme/theme1.xml"/><Relationship Id="rId19" Type="http://schemas.openxmlformats.org/officeDocument/2006/relationships/customXml" Target="../customXml/item3.xml"/><Relationship Id="rId31" Type="http://schemas.openxmlformats.org/officeDocument/2006/relationships/customXml" Target="../customXml/item15.xml"/><Relationship Id="rId4" Type="http://schemas.openxmlformats.org/officeDocument/2006/relationships/pivotCacheDefinition" Target="pivotCache/pivotCacheDefinition1.xml"/><Relationship Id="rId9" Type="http://schemas.openxmlformats.org/officeDocument/2006/relationships/pivotTable" Target="pivotTables/pivotTable1.xml"/><Relationship Id="rId14" Type="http://schemas.openxmlformats.org/officeDocument/2006/relationships/sheetMetadata" Target="metadata.xml"/><Relationship Id="rId22" Type="http://schemas.openxmlformats.org/officeDocument/2006/relationships/customXml" Target="../customXml/item6.xml"/><Relationship Id="rId27" Type="http://schemas.openxmlformats.org/officeDocument/2006/relationships/customXml" Target="../customXml/item11.xml"/><Relationship Id="rId30" Type="http://schemas.openxmlformats.org/officeDocument/2006/relationships/customXml" Target="../customXml/item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effectLst/>
              </a:rPr>
              <a:t>Turnover</a:t>
            </a:r>
            <a:endParaRPr lang="en-US" sz="1800" b="1" i="0" u="none" strike="noStrike" baseline="0">
              <a:solidFill>
                <a:sysClr val="windowText" lastClr="000000">
                  <a:lumMod val="75000"/>
                  <a:lumOff val="25000"/>
                </a:sysClr>
              </a:solidFill>
              <a:latin typeface="Calibri" panose="020F0502020204030204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3526553126862616E-2"/>
          <c:y val="0.13520103840554124"/>
          <c:w val="0.95686798593408517"/>
          <c:h val="0.816434701485493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Prev.!$A$22</c:f>
              <c:strCache>
                <c:ptCount val="1"/>
                <c:pt idx="0">
                  <c:v>31.08.2024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Prev.!$D$1</c:f>
              <c:strCache>
                <c:ptCount val="1"/>
                <c:pt idx="0">
                  <c:v>turnover rate</c:v>
                </c:pt>
              </c:strCache>
            </c:strRef>
          </c:cat>
          <c:val>
            <c:numRef>
              <c:f>Prev.!$D$22</c:f>
              <c:numCache>
                <c:formatCode>General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FA-47FA-87AF-1D6AB4031A09}"/>
            </c:ext>
          </c:extLst>
        </c:ser>
        <c:ser>
          <c:idx val="1"/>
          <c:order val="1"/>
          <c:tx>
            <c:strRef>
              <c:f>Prev.!$A$23</c:f>
              <c:strCache>
                <c:ptCount val="1"/>
                <c:pt idx="0">
                  <c:v>30.09.2024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Prev.!$D$1</c:f>
              <c:strCache>
                <c:ptCount val="1"/>
                <c:pt idx="0">
                  <c:v>turnover rate</c:v>
                </c:pt>
              </c:strCache>
            </c:strRef>
          </c:cat>
          <c:val>
            <c:numRef>
              <c:f>Prev.!$D$23</c:f>
              <c:numCache>
                <c:formatCode>General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FA-47FA-87AF-1D6AB4031A09}"/>
            </c:ext>
          </c:extLst>
        </c:ser>
        <c:ser>
          <c:idx val="2"/>
          <c:order val="2"/>
          <c:tx>
            <c:strRef>
              <c:f>Prev.!$A$24</c:f>
              <c:strCache>
                <c:ptCount val="1"/>
                <c:pt idx="0">
                  <c:v>31.10.2024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Prev.!$D$1</c:f>
              <c:strCache>
                <c:ptCount val="1"/>
                <c:pt idx="0">
                  <c:v>turnover rate</c:v>
                </c:pt>
              </c:strCache>
            </c:strRef>
          </c:cat>
          <c:val>
            <c:numRef>
              <c:f>Prev.!$D$24</c:f>
              <c:numCache>
                <c:formatCode>General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FA-47FA-87AF-1D6AB4031A09}"/>
            </c:ext>
          </c:extLst>
        </c:ser>
        <c:ser>
          <c:idx val="3"/>
          <c:order val="3"/>
          <c:tx>
            <c:strRef>
              <c:f>Prev.!$A$25</c:f>
              <c:strCache>
                <c:ptCount val="1"/>
                <c:pt idx="0">
                  <c:v>30.11.2024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Prev.!$D$1</c:f>
              <c:strCache>
                <c:ptCount val="1"/>
                <c:pt idx="0">
                  <c:v>turnover rate</c:v>
                </c:pt>
              </c:strCache>
            </c:strRef>
          </c:cat>
          <c:val>
            <c:numRef>
              <c:f>Prev.!$D$25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FA-47FA-87AF-1D6AB4031A09}"/>
            </c:ext>
          </c:extLst>
        </c:ser>
        <c:ser>
          <c:idx val="4"/>
          <c:order val="4"/>
          <c:tx>
            <c:strRef>
              <c:f>Prev.!$A$26</c:f>
              <c:strCache>
                <c:ptCount val="1"/>
                <c:pt idx="0">
                  <c:v>26.12.2024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Prev.!$D$1</c:f>
              <c:strCache>
                <c:ptCount val="1"/>
                <c:pt idx="0">
                  <c:v>turnover rate</c:v>
                </c:pt>
              </c:strCache>
            </c:strRef>
          </c:cat>
          <c:val>
            <c:numRef>
              <c:f>Prev.!$D$26</c:f>
              <c:numCache>
                <c:formatCode>General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EFA-47FA-87AF-1D6AB4031A09}"/>
            </c:ext>
          </c:extLst>
        </c:ser>
        <c:ser>
          <c:idx val="5"/>
          <c:order val="5"/>
          <c:tx>
            <c:strRef>
              <c:f>Prev.!$A$27</c:f>
              <c:strCache>
                <c:ptCount val="1"/>
                <c:pt idx="0">
                  <c:v>31.01.2025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Prev.!$D$1</c:f>
              <c:strCache>
                <c:ptCount val="1"/>
                <c:pt idx="0">
                  <c:v>turnover rate</c:v>
                </c:pt>
              </c:strCache>
            </c:strRef>
          </c:cat>
          <c:val>
            <c:numRef>
              <c:f>Prev.!$D$27</c:f>
              <c:numCache>
                <c:formatCode>General</c:formatCode>
                <c:ptCount val="1"/>
                <c:pt idx="0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EFA-47FA-87AF-1D6AB4031A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5"/>
        <c:axId val="486792336"/>
        <c:axId val="487533936"/>
      </c:barChart>
      <c:catAx>
        <c:axId val="486792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87533936"/>
        <c:crosses val="autoZero"/>
        <c:auto val="1"/>
        <c:lblAlgn val="ctr"/>
        <c:lblOffset val="100"/>
        <c:noMultiLvlLbl val="0"/>
      </c:catAx>
      <c:valAx>
        <c:axId val="48753393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86792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800" b="1" i="0" u="none" strike="noStrike" kern="1200" spc="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  <a:latin typeface="Calibri" panose="020F0502020204030204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US" sz="1800" b="1" i="0" u="none" strike="noStrike" baseline="0" dirty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  <a:latin typeface="Calibri" panose="020F0502020204030204"/>
                <a:ea typeface="Calibri" panose="020F0502020204030204" pitchFamily="34" charset="0"/>
                <a:cs typeface="Calibri" panose="020F0502020204030204" pitchFamily="34" charset="0"/>
              </a:rPr>
              <a:t>Total Blocked Stock by Issue Types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800" b="1" i="0" u="none" strike="noStrike" kern="1200" spc="0" baseline="0">
              <a:solidFill>
                <a:sysClr val="windowText" lastClr="000000">
                  <a:lumMod val="75000"/>
                  <a:lumOff val="25000"/>
                </a:sysClr>
              </a:solidFill>
              <a:effectLst/>
              <a:latin typeface="Calibri" panose="020F0502020204030204"/>
              <a:ea typeface="Calibri" panose="020F0502020204030204" pitchFamily="34" charset="0"/>
              <a:cs typeface="Calibri" panose="020F0502020204030204" pitchFamily="34" charset="0"/>
            </a:defRPr>
          </a:pPr>
          <a:endParaRPr lang="uk-UA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Підсумок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2"/>
              <c:pt idx="0">
                <c:v>Supplier complaint
ROH</c:v>
              </c:pt>
              <c:pt idx="1">
                <c:v>Supplier quality problem
ROH</c:v>
              </c:pt>
            </c:strLit>
          </c:cat>
          <c:val>
            <c:numLit>
              <c:formatCode>General</c:formatCode>
              <c:ptCount val="2"/>
              <c:pt idx="0">
                <c:v>91.85</c:v>
              </c:pt>
              <c:pt idx="1">
                <c:v>4002.2999999999997</c:v>
              </c:pt>
            </c:numLit>
          </c:val>
          <c:extLst>
            <c:ext xmlns:c16="http://schemas.microsoft.com/office/drawing/2014/chart" uri="{C3380CC4-5D6E-409C-BE32-E72D297353CC}">
              <c16:uniqueId val="{00000000-9DEA-4124-B362-D812EE630B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3222640"/>
        <c:axId val="485563552"/>
      </c:barChart>
      <c:catAx>
        <c:axId val="463222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85563552"/>
        <c:crosses val="autoZero"/>
        <c:auto val="1"/>
        <c:lblAlgn val="ctr"/>
        <c:lblOffset val="100"/>
        <c:noMultiLvlLbl val="0"/>
        <c:extLst>
          <c:ext xmlns:c15="http://schemas.microsoft.com/office/drawing/2012/chart" uri="{F40574EE-89B7-4290-83BB-5DA773EAF853}">
            <c15:numFmt c:formatCode="General" c:sourceLinked="1"/>
          </c:ext>
        </c:extLst>
      </c:catAx>
      <c:valAx>
        <c:axId val="485563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63222640"/>
        <c:crosses val="autoZero"/>
        <c:crossBetween val="between"/>
        <c:extLst>
          <c:ext xmlns:c15="http://schemas.microsoft.com/office/drawing/2012/chart" uri="{F40574EE-89B7-4290-83BB-5DA773EAF853}">
            <c15:numFmt c:formatCode="General" c:sourceLinked="1"/>
          </c:ext>
        </c:extLst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>
      <a:gsLst>
        <a:gs pos="71000">
          <a:srgbClr val="E5EBF7"/>
        </a:gs>
        <a:gs pos="0">
          <a:schemeClr val="accent1">
            <a:lumMod val="5000"/>
            <a:lumOff val="95000"/>
          </a:schemeClr>
        </a:gs>
        <a:gs pos="100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  <c:extLst>
    <c:ext xmlns:c15="http://schemas.microsoft.com/office/drawing/2012/chart" uri="{723BEF56-08C2-4564-9609-F4CBC75E7E54}">
      <c15:pivotSource>
        <c15:name>[Quarantine evaluation_0118-119_01_2025_.xlsx]PivotChartTable4</c15:name>
        <c15:fmtId val="0"/>
      </c15:pivotSource>
      <c15:pivotOptions>
        <c15:dropZoneFilter val="1"/>
        <c15:dropZoneCategories val="1"/>
        <c15:dropZoneData val="1"/>
        <c15:dropZoneSeries val="1"/>
        <c15:dropZonesVisible val="1"/>
      </c15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_xlchart.v1.2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/>
            </a:pPr>
            <a:r>
              <a:rPr lang="en-US">
                <a:effectLst/>
              </a:rPr>
              <a:t>Difference from the previous month</a:t>
            </a:r>
            <a:br>
              <a:rPr lang="en-US">
                <a:effectLst/>
              </a:rPr>
            </a:br>
            <a:r>
              <a:rPr lang="en-US">
                <a:effectLst/>
              </a:rPr>
              <a:t>(- decrease/ + increase)</a:t>
            </a:r>
            <a:endParaRPr lang="en-US" sz="1800" b="1" i="0" u="none" strike="noStrike" baseline="0">
              <a:solidFill>
                <a:sysClr val="windowText" lastClr="000000">
                  <a:lumMod val="75000"/>
                  <a:lumOff val="25000"/>
                </a:sysClr>
              </a:solidFill>
              <a:latin typeface="Calibri" panose="020F0502020204030204"/>
            </a:endParaRPr>
          </a:p>
        </cx:rich>
      </cx:tx>
    </cx:title>
    <cx:plotArea>
      <cx:plotAreaRegion>
        <cx:series layoutId="waterfall" uniqueId="{0E50FF3E-43BA-4BB8-8E75-E69A6F788902}">
          <cx:tx>
            <cx:txData>
              <cx:f>_xlchart.v1.1</cx:f>
              <cx:v>Difference</cx:v>
            </cx:txData>
          </cx:tx>
          <cx:dataLabels pos="outEnd">
            <cx:visibility seriesName="0" categoryName="0" value="1"/>
          </cx:dataLabels>
          <cx:dataId val="0"/>
          <cx:layoutPr>
            <cx:visibility connectorLines="0"/>
            <cx:subtotals/>
          </cx:layoutPr>
        </cx:series>
      </cx:plotAreaRegion>
      <cx:axis id="0">
        <cx:catScaling gapWidth="0.25"/>
        <cx:tickLabels/>
      </cx:axis>
      <cx:axis id="1" hidden="1">
        <cx:valScaling/>
        <cx:majorGridlines/>
        <cx:tickLabels/>
      </cx:axis>
    </cx:plotArea>
    <cx:legend pos="t" align="ctr" overlay="0"/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97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/>
  </cs:chartArea>
  <cs:dataLabel>
    <cs:lnRef idx="0"/>
    <cs:fillRef idx="0"/>
    <cs:effectRef idx="0"/>
    <cs:fontRef idx="minor">
      <a:schemeClr val="dk1"/>
    </cs:fontRef>
    <cs:defRPr sz="9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75000"/>
            <a:lumOff val="2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  <a:lumOff val="10000"/>
              </a:schemeClr>
            </a:gs>
            <a:gs pos="0">
              <a:schemeClr val="lt1">
                <a:lumMod val="75000"/>
                <a:alpha val="36000"/>
                <a:lumOff val="10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dk1"/>
    </cs:fontRef>
    <cs:spPr>
      <a:ln w="9525" cap="flat">
        <a:solidFill>
          <a:schemeClr val="bg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/>
  </cs:title>
  <cs:trendline>
    <cs:lnRef idx="0"/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defRPr sz="9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97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/>
  </cs:chartArea>
  <cs:dataLabel>
    <cs:lnRef idx="0"/>
    <cs:fillRef idx="0"/>
    <cs:effectRef idx="0"/>
    <cs:fontRef idx="minor">
      <a:schemeClr val="dk1"/>
    </cs:fontRef>
    <cs:defRPr sz="9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75000"/>
            <a:lumOff val="2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  <a:lumOff val="10000"/>
              </a:schemeClr>
            </a:gs>
            <a:gs pos="0">
              <a:schemeClr val="lt1">
                <a:lumMod val="75000"/>
                <a:alpha val="36000"/>
                <a:lumOff val="10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dk1"/>
    </cs:fontRef>
    <cs:spPr>
      <a:ln w="9525" cap="flat">
        <a:solidFill>
          <a:schemeClr val="bg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/>
  </cs:title>
  <cs:trendline>
    <cs:lnRef idx="0"/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defRPr sz="9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8191</xdr:colOff>
      <xdr:row>33</xdr:row>
      <xdr:rowOff>181371</xdr:rowOff>
    </xdr:from>
    <xdr:to>
      <xdr:col>19</xdr:col>
      <xdr:colOff>365068</xdr:colOff>
      <xdr:row>58</xdr:row>
      <xdr:rowOff>155049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4AB75457-94E0-4B28-BB0C-7904F270061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314491" y="6467871"/>
              <a:ext cx="6452877" cy="473617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uk-UA" sz="1100"/>
                <a:t>Ця діаграма недоступна в цій версії Excel.
Якщо змінити цю фігуру або зберегти книгу в іншому форматі файлу, діаграму буде пошкоджено.</a:t>
              </a:r>
            </a:p>
          </xdr:txBody>
        </xdr:sp>
      </mc:Fallback>
    </mc:AlternateContent>
    <xdr:clientData/>
  </xdr:twoCellAnchor>
  <xdr:twoCellAnchor>
    <xdr:from>
      <xdr:col>10</xdr:col>
      <xdr:colOff>36660</xdr:colOff>
      <xdr:row>0</xdr:row>
      <xdr:rowOff>4353</xdr:rowOff>
    </xdr:from>
    <xdr:to>
      <xdr:col>19</xdr:col>
      <xdr:colOff>384830</xdr:colOff>
      <xdr:row>32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2C6DC20-BB77-4055-9D12-6B90B687B6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0</xdr:row>
      <xdr:rowOff>177800</xdr:rowOff>
    </xdr:from>
    <xdr:to>
      <xdr:col>7</xdr:col>
      <xdr:colOff>851648</xdr:colOff>
      <xdr:row>16</xdr:row>
      <xdr:rowOff>174172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F2FC1FC2-0ECA-45C6-B878-3B731239FD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Sabina Kopcha" refreshedDate="45065.64822476852" createdVersion="5" refreshedVersion="6" minRefreshableVersion="3" recordCount="0" supportSubquery="1" supportAdvancedDrill="1" xr:uid="{7098CA0B-67DB-4BBD-975B-DC5870102EAE}">
  <cacheSource type="external" connectionId="1"/>
  <cacheFields count="0"/>
  <cacheHierarchies count="22">
    <cacheHierarchy uniqueName="[Table1].[TOP]" caption="TOP" attribute="1" defaultMemberUniqueName="[Table1].[TOP].[All]" allUniqueName="[Table1].[TOP].[All]" dimensionUniqueName="[Table1]" displayFolder="" count="0" memberValueDatatype="20" unbalanced="0"/>
    <cacheHierarchy uniqueName="[Table1].[Material]" caption="Material" attribute="1" defaultMemberUniqueName="[Table1].[Material].[All]" allUniqueName="[Table1].[Material].[All]" dimensionUniqueName="[Table1]" displayFolder="" count="0" memberValueDatatype="130" unbalanced="0"/>
    <cacheHierarchy uniqueName="[Table1].[Batch]" caption="Batch" attribute="1" defaultMemberUniqueName="[Table1].[Batch].[All]" allUniqueName="[Table1].[Batch].[All]" dimensionUniqueName="[Table1]" displayFolder="" count="0" memberValueDatatype="20" unbalanced="0"/>
    <cacheHierarchy uniqueName="[Table1].[Material Description]" caption="Material Description" attribute="1" defaultMemberUniqueName="[Table1].[Material Description].[All]" allUniqueName="[Table1].[Material Description].[All]" dimensionUniqueName="[Table1]" displayFolder="" count="0" memberValueDatatype="130" unbalanced="0"/>
    <cacheHierarchy uniqueName="[Table1].[MTyp]" caption="MTyp" attribute="1" defaultMemberUniqueName="[Table1].[MTyp].[All]" allUniqueName="[Table1].[MTyp].[All]" dimensionUniqueName="[Table1]" displayFolder="" count="0" memberValueDatatype="130" unbalanced="0"/>
    <cacheHierarchy uniqueName="[Table1].[Issue type]" caption="Issue type" attribute="1" defaultMemberUniqueName="[Table1].[Issue type].[All]" allUniqueName="[Table1].[Issue type].[All]" dimensionUniqueName="[Table1]" displayFolder="" count="0" memberValueDatatype="130" unbalanced="0"/>
    <cacheHierarchy uniqueName="[Table1].[Problem Description]" caption="Problem Description" attribute="1" defaultMemberUniqueName="[Table1].[Problem Description].[All]" allUniqueName="[Table1].[Problem Description].[All]" dimensionUniqueName="[Table1]" displayFolder="" count="0" memberValueDatatype="130" unbalanced="0"/>
    <cacheHierarchy uniqueName="[Table1].[Value]" caption="Value" attribute="1" defaultMemberUniqueName="[Table1].[Value].[All]" allUniqueName="[Table1].[Value].[All]" dimensionUniqueName="[Table1]" displayFolder="" count="0" memberValueDatatype="5" unbalanced="0"/>
    <cacheHierarchy uniqueName="[Table1].[Crcy]" caption="Crcy" attribute="1" defaultMemberUniqueName="[Table1].[Crcy].[All]" allUniqueName="[Table1].[Crcy].[All]" dimensionUniqueName="[Table1]" displayFolder="" count="0" memberValueDatatype="130" unbalanced="0"/>
    <cacheHierarchy uniqueName="[Table1].[Action]" caption="Action" attribute="1" defaultMemberUniqueName="[Table1].[Action].[All]" allUniqueName="[Table1].[Action].[All]" dimensionUniqueName="[Table1]" displayFolder="" count="0" memberValueDatatype="130" unbalanced="0"/>
    <cacheHierarchy uniqueName="[Table1].[Resp.Pers.]" caption="Resp.Pers." attribute="1" defaultMemberUniqueName="[Table1].[Resp.Pers.].[All]" allUniqueName="[Table1].[Resp.Pers.].[All]" dimensionUniqueName="[Table1]" displayFolder="" count="0" memberValueDatatype="130" unbalanced="0"/>
    <cacheHierarchy uniqueName="[Table1].[Blocked On]" caption="Blocked On" attribute="1" time="1" defaultMemberUniqueName="[Table1].[Blocked On].[All]" allUniqueName="[Table1].[Blocked On].[All]" dimensionUniqueName="[Table1]" displayFolder="" count="0" memberValueDatatype="7" unbalanced="0"/>
    <cacheHierarchy uniqueName="[Table1].[Deadline]" caption="Deadline" attribute="1" time="1" defaultMemberUniqueName="[Table1].[Deadline].[All]" allUniqueName="[Table1].[Deadline].[All]" dimensionUniqueName="[Table1]" displayFolder="" count="0" memberValueDatatype="7" unbalanced="0"/>
    <cacheHierarchy uniqueName="[Table1].[Turnover]" caption="Turnover" attribute="1" defaultMemberUniqueName="[Table1].[Turnover].[All]" allUniqueName="[Table1].[Turnover].[All]" dimensionUniqueName="[Table1]" displayFolder="" count="0" memberValueDatatype="20" unbalanced="0"/>
    <cacheHierarchy uniqueName="[Table1].[Today]" caption="Today" attribute="1" time="1" defaultMemberUniqueName="[Table1].[Today].[All]" allUniqueName="[Table1].[Today].[All]" dimensionUniqueName="[Table1]" displayFolder="" count="0" memberValueDatatype="7" unbalanced="0"/>
    <cacheHierarchy uniqueName="[Measures].[__XL_Count Table1]" caption="__XL_Count Table1" measure="1" displayFolder="" measureGroup="Table1" count="0" hidden="1"/>
    <cacheHierarchy uniqueName="[Measures].[__No measures defined]" caption="__No measures defined" measure="1" displayFolder="" count="0" hidden="1"/>
    <cacheHierarchy uniqueName="[Measures].[Sum of Batch]" caption="Sum of Batch" measure="1" displayFolder="" measureGroup="Table1" count="0" hidden="1"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Sum of Value]" caption="Sum of Value" measure="1" displayFolder="" measureGroup="Table1" count="0" hidden="1"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Sum of TOP]" caption="Sum of TOP" measure="1" displayFolder="" measureGroup="Table1" count="0" hidden="1">
      <extLst>
        <ext xmlns:x15="http://schemas.microsoft.com/office/spreadsheetml/2010/11/main" uri="{B97F6D7D-B522-45F9-BDA1-12C45D357490}">
          <x15:cacheHierarchy aggregatedColumn="0"/>
        </ext>
      </extLst>
    </cacheHierarchy>
    <cacheHierarchy uniqueName="[Measures].[Sum of Turnover]" caption="Sum of Turnover" measure="1" displayFolder="" measureGroup="Table1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Макс. для Turnover]" caption="Макс. для Turnover" measure="1" displayFolder="" measureGroup="Table1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</cacheHierarchies>
  <kpis count="0"/>
  <dimensions count="2">
    <dimension measure="1" name="Measures" uniqueName="[Measures]" caption="Measures"/>
    <dimension name="Table1" uniqueName="[Table1]" caption="Table1"/>
  </dimensions>
  <measureGroups count="1">
    <measureGroup name="Table1" caption="Table1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Masha Galas" refreshedDate="45691.498394212962" createdVersion="5" refreshedVersion="8" minRefreshableVersion="3" recordCount="0" supportSubquery="1" supportAdvancedDrill="1" xr:uid="{27A7D7CD-8BF4-4514-AA09-F5F9380B5AAD}">
  <cacheSource type="external" connectionId="1"/>
  <cacheFields count="8">
    <cacheField name="[Table1].[Material].[Material]" caption="Material" numFmtId="0" hierarchy="1" level="1">
      <sharedItems count="2">
        <s v="11007066C"/>
        <s v="11032093A"/>
      </sharedItems>
    </cacheField>
    <cacheField name="[Table1].[Material Description].[Material Description]" caption="Material Description" numFmtId="0" hierarchy="3" level="1">
      <sharedItems count="2">
        <s v="Tape, Two ways None 1500MM"/>
        <s v="Dureflex PS8010NAT 76 1300 396 (µm*mm*m)"/>
      </sharedItems>
    </cacheField>
    <cacheField name="[Table1].[Problem Description].[Problem Description]" caption="Problem Description" numFmtId="0" hierarchy="6" level="1">
      <sharedItems count="2">
        <s v="Missing strip of adhesive base"/>
        <s v="NOK for sewing"/>
      </sharedItems>
    </cacheField>
    <cacheField name="[Table1].[Action].[Action]" caption="Action" numFmtId="0" hierarchy="9" level="1">
      <sharedItems count="1">
        <s v="Under communication with supplier"/>
      </sharedItems>
    </cacheField>
    <cacheField name="[Table1].[Resp.Pers.].[Resp.Pers.]" caption="Resp.Pers." numFmtId="0" hierarchy="10" level="1">
      <sharedItems count="1">
        <s v="Masha Galas"/>
      </sharedItems>
    </cacheField>
    <cacheField name="[Table1].[Turnover].[Turnover]" caption="Turnover" numFmtId="0" hierarchy="13" level="1">
      <sharedItems containsSemiMixedTypes="0" containsNonDate="0" containsString="0"/>
    </cacheField>
    <cacheField name="[Table1].[Blocked On].[Blocked On]" caption="Blocked On" numFmtId="0" hierarchy="11" level="1">
      <sharedItems containsSemiMixedTypes="0" containsNonDate="0" containsDate="1" containsString="0" minDate="2024-12-05T00:00:00" maxDate="2025-01-31T00:00:00" count="3">
        <d v="2025-01-30T00:00:00"/>
        <d v="2024-12-05T00:00:00"/>
        <d v="2024-12-17T00:00:00"/>
      </sharedItems>
    </cacheField>
    <cacheField name="[Measures].[Макс. для Turnover]" caption="Макс. для Turnover" numFmtId="0" hierarchy="21" level="32767"/>
  </cacheFields>
  <cacheHierarchies count="22">
    <cacheHierarchy uniqueName="[Table1].[TOP]" caption="TOP" attribute="1" defaultMemberUniqueName="[Table1].[TOP].[All]" allUniqueName="[Table1].[TOP].[All]" dimensionUniqueName="[Table1]" displayFolder="" count="0" memberValueDatatype="20" unbalanced="0"/>
    <cacheHierarchy uniqueName="[Table1].[Material]" caption="Material" attribute="1" defaultMemberUniqueName="[Table1].[Material].[All]" allUniqueName="[Table1].[Material].[All]" dimensionUniqueName="[Table1]" displayFolder="" count="2" memberValueDatatype="130" unbalanced="0">
      <fieldsUsage count="2">
        <fieldUsage x="-1"/>
        <fieldUsage x="0"/>
      </fieldsUsage>
    </cacheHierarchy>
    <cacheHierarchy uniqueName="[Table1].[Batch]" caption="Batch" attribute="1" defaultMemberUniqueName="[Table1].[Batch].[All]" allUniqueName="[Table1].[Batch].[All]" dimensionUniqueName="[Table1]" displayFolder="" count="0" memberValueDatatype="20" unbalanced="0"/>
    <cacheHierarchy uniqueName="[Table1].[Material Description]" caption="Material Description" attribute="1" defaultMemberUniqueName="[Table1].[Material Description].[All]" allUniqueName="[Table1].[Material Description].[All]" dimensionUniqueName="[Table1]" displayFolder="" count="2" memberValueDatatype="130" unbalanced="0">
      <fieldsUsage count="2">
        <fieldUsage x="-1"/>
        <fieldUsage x="1"/>
      </fieldsUsage>
    </cacheHierarchy>
    <cacheHierarchy uniqueName="[Table1].[MTyp]" caption="MTyp" attribute="1" defaultMemberUniqueName="[Table1].[MTyp].[All]" allUniqueName="[Table1].[MTyp].[All]" dimensionUniqueName="[Table1]" displayFolder="" count="0" memberValueDatatype="130" unbalanced="0"/>
    <cacheHierarchy uniqueName="[Table1].[Issue type]" caption="Issue type" attribute="1" defaultMemberUniqueName="[Table1].[Issue type].[All]" allUniqueName="[Table1].[Issue type].[All]" dimensionUniqueName="[Table1]" displayFolder="" count="0" memberValueDatatype="130" unbalanced="0"/>
    <cacheHierarchy uniqueName="[Table1].[Problem Description]" caption="Problem Description" attribute="1" defaultMemberUniqueName="[Table1].[Problem Description].[All]" allUniqueName="[Table1].[Problem Description].[All]" dimensionUniqueName="[Table1]" displayFolder="" count="2" memberValueDatatype="130" unbalanced="0">
      <fieldsUsage count="2">
        <fieldUsage x="-1"/>
        <fieldUsage x="2"/>
      </fieldsUsage>
    </cacheHierarchy>
    <cacheHierarchy uniqueName="[Table1].[Value]" caption="Value" attribute="1" defaultMemberUniqueName="[Table1].[Value].[All]" allUniqueName="[Table1].[Value].[All]" dimensionUniqueName="[Table1]" displayFolder="" count="0" memberValueDatatype="5" unbalanced="0"/>
    <cacheHierarchy uniqueName="[Table1].[Crcy]" caption="Crcy" attribute="1" defaultMemberUniqueName="[Table1].[Crcy].[All]" allUniqueName="[Table1].[Crcy].[All]" dimensionUniqueName="[Table1]" displayFolder="" count="0" memberValueDatatype="130" unbalanced="0"/>
    <cacheHierarchy uniqueName="[Table1].[Action]" caption="Action" attribute="1" defaultMemberUniqueName="[Table1].[Action].[All]" allUniqueName="[Table1].[Action].[All]" dimensionUniqueName="[Table1]" displayFolder="" count="2" memberValueDatatype="130" unbalanced="0">
      <fieldsUsage count="2">
        <fieldUsage x="-1"/>
        <fieldUsage x="3"/>
      </fieldsUsage>
    </cacheHierarchy>
    <cacheHierarchy uniqueName="[Table1].[Resp.Pers.]" caption="Resp.Pers." attribute="1" defaultMemberUniqueName="[Table1].[Resp.Pers.].[All]" allUniqueName="[Table1].[Resp.Pers.].[All]" dimensionUniqueName="[Table1]" displayFolder="" count="2" memberValueDatatype="130" unbalanced="0">
      <fieldsUsage count="2">
        <fieldUsage x="-1"/>
        <fieldUsage x="4"/>
      </fieldsUsage>
    </cacheHierarchy>
    <cacheHierarchy uniqueName="[Table1].[Blocked On]" caption="Blocked On" attribute="1" time="1" defaultMemberUniqueName="[Table1].[Blocked On].[All]" allUniqueName="[Table1].[Blocked On].[All]" dimensionUniqueName="[Table1]" displayFolder="" count="2" memberValueDatatype="7" unbalanced="0">
      <fieldsUsage count="2">
        <fieldUsage x="-1"/>
        <fieldUsage x="6"/>
      </fieldsUsage>
    </cacheHierarchy>
    <cacheHierarchy uniqueName="[Table1].[Deadline]" caption="Deadline" attribute="1" time="1" defaultMemberUniqueName="[Table1].[Deadline].[All]" allUniqueName="[Table1].[Deadline].[All]" dimensionUniqueName="[Table1]" displayFolder="" count="0" memberValueDatatype="7" unbalanced="0"/>
    <cacheHierarchy uniqueName="[Table1].[Turnover]" caption="Turnover" attribute="1" defaultMemberUniqueName="[Table1].[Turnover].[All]" allUniqueName="[Table1].[Turnover].[All]" dimensionUniqueName="[Table1]" displayFolder="" count="2" memberValueDatatype="20" unbalanced="0">
      <fieldsUsage count="2">
        <fieldUsage x="-1"/>
        <fieldUsage x="5"/>
      </fieldsUsage>
    </cacheHierarchy>
    <cacheHierarchy uniqueName="[Table1].[Today]" caption="Today" attribute="1" time="1" defaultMemberUniqueName="[Table1].[Today].[All]" allUniqueName="[Table1].[Today].[All]" dimensionUniqueName="[Table1]" displayFolder="" count="0" memberValueDatatype="7" unbalanced="0"/>
    <cacheHierarchy uniqueName="[Measures].[__XL_Count Table1]" caption="__XL_Count Table1" measure="1" displayFolder="" measureGroup="Table1" count="0" hidden="1"/>
    <cacheHierarchy uniqueName="[Measures].[__No measures defined]" caption="__No measures defined" measure="1" displayFolder="" count="0" hidden="1"/>
    <cacheHierarchy uniqueName="[Measures].[Sum of Batch]" caption="Sum of Batch" measure="1" displayFolder="" measureGroup="Table1" count="0" hidden="1"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Sum of Value]" caption="Sum of Value" measure="1" displayFolder="" measureGroup="Table1" count="0" hidden="1"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Sum of TOP]" caption="Sum of TOP" measure="1" displayFolder="" measureGroup="Table1" count="0" hidden="1">
      <extLst>
        <ext xmlns:x15="http://schemas.microsoft.com/office/spreadsheetml/2010/11/main" uri="{B97F6D7D-B522-45F9-BDA1-12C45D357490}">
          <x15:cacheHierarchy aggregatedColumn="0"/>
        </ext>
      </extLst>
    </cacheHierarchy>
    <cacheHierarchy uniqueName="[Measures].[Sum of Turnover]" caption="Sum of Turnover" measure="1" displayFolder="" measureGroup="Table1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Макс. для Turnover]" caption="Макс. для Turnover" measure="1" displayFolder="" measureGroup="Table1" count="0" oneField="1" hidden="1">
      <fieldsUsage count="1">
        <fieldUsage x="7"/>
      </fieldsUsage>
      <extLst>
        <ext xmlns:x15="http://schemas.microsoft.com/office/spreadsheetml/2010/11/main" uri="{B97F6D7D-B522-45F9-BDA1-12C45D357490}">
          <x15:cacheHierarchy aggregatedColumn="13"/>
        </ext>
      </extLst>
    </cacheHierarchy>
  </cacheHierarchies>
  <kpis count="0"/>
  <dimensions count="2">
    <dimension measure="1" name="Measures" uniqueName="[Measures]" caption="Measures"/>
    <dimension name="Table1" uniqueName="[Table1]" caption="Table1"/>
  </dimensions>
  <measureGroups count="1">
    <measureGroup name="Table1" caption="Table1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Masha Galas" refreshedDate="45691.496006365742" createdVersion="5" refreshedVersion="8" minRefreshableVersion="3" recordCount="0" supportSubquery="1" supportAdvancedDrill="1" xr:uid="{335C1906-D926-4A7E-BC10-24F66703C7D9}">
  <cacheSource type="external" connectionId="1"/>
  <cacheFields count="9">
    <cacheField name="[Table1].[TOP].[TOP]" caption="TOP" numFmtId="0" level="1">
      <sharedItems containsSemiMixedTypes="0" containsString="0" containsNumber="1" containsInteger="1" minValue="1" maxValue="5" count="5">
        <n v="1"/>
        <n v="2"/>
        <n v="3"/>
        <n v="4"/>
        <n v="5"/>
      </sharedItems>
      <extLst>
        <ext xmlns:x15="http://schemas.microsoft.com/office/spreadsheetml/2010/11/main" uri="{4F2E5C28-24EA-4eb8-9CBF-B6C8F9C3D259}">
          <x15:cachedUniqueNames>
            <x15:cachedUniqueName index="0" name="[Table1].[TOP].&amp;[1]"/>
            <x15:cachedUniqueName index="1" name="[Table1].[TOP].&amp;[2]"/>
            <x15:cachedUniqueName index="2" name="[Table1].[TOP].&amp;[3]"/>
            <x15:cachedUniqueName index="3" name="[Table1].[TOP].&amp;[4]"/>
            <x15:cachedUniqueName index="4" name="[Table1].[TOP].&amp;[5]"/>
          </x15:cachedUniqueNames>
        </ext>
      </extLst>
    </cacheField>
    <cacheField name="[Table1].[Material].[Material]" caption="Material" numFmtId="0" hierarchy="1" level="1">
      <sharedItems count="2">
        <s v="11032093A"/>
        <s v="11007066C"/>
      </sharedItems>
    </cacheField>
    <cacheField name="[Table1].[Material Description].[Material Description]" caption="Material Description" numFmtId="0" hierarchy="3" level="1">
      <sharedItems count="2">
        <s v="Dureflex PS8010NAT 76 1300 396 (µm*mm*m)"/>
        <s v="Tape, Two ways None 1500MM"/>
      </sharedItems>
    </cacheField>
    <cacheField name="[Table1].[Problem Description].[Problem Description]" caption="Problem Description" numFmtId="0" hierarchy="6" level="1">
      <sharedItems count="2">
        <s v="NOK for sewing"/>
        <s v="Missing strip of adhesive base"/>
      </sharedItems>
    </cacheField>
    <cacheField name="[Measures].[Sum of Value]" caption="Sum of Value" numFmtId="0" hierarchy="18" level="32767"/>
    <cacheField name="[Table1].[Action].[Action]" caption="Action" numFmtId="0" hierarchy="9" level="1">
      <sharedItems count="1">
        <s v="Under communication with supplier"/>
      </sharedItems>
    </cacheField>
    <cacheField name="[Table1].[Resp.Pers.].[Resp.Pers.]" caption="Resp.Pers." numFmtId="0" hierarchy="10" level="1">
      <sharedItems count="1">
        <s v="Masha Galas"/>
      </sharedItems>
    </cacheField>
    <cacheField name="[Table1].[Blocked On].[Blocked On]" caption="Blocked On" numFmtId="0" hierarchy="11" level="1">
      <sharedItems containsSemiMixedTypes="0" containsNonDate="0" containsDate="1" containsString="0" minDate="2024-12-05T00:00:00" maxDate="2025-01-31T00:00:00" count="3">
        <d v="2024-12-05T00:00:00"/>
        <d v="2024-12-17T00:00:00"/>
        <d v="2025-01-30T00:00:00"/>
      </sharedItems>
    </cacheField>
    <cacheField name="[Table1].[Value].[Value]" caption="Value" numFmtId="0" hierarchy="7" level="1">
      <sharedItems containsSemiMixedTypes="0" containsNonDate="0" containsString="0"/>
    </cacheField>
  </cacheFields>
  <cacheHierarchies count="22">
    <cacheHierarchy uniqueName="[Table1].[TOP]" caption="TOP" attribute="1" defaultMemberUniqueName="[Table1].[TOP].[All]" allUniqueName="[Table1].[TOP].[All]" dimensionUniqueName="[Table1]" displayFolder="" count="2" memberValueDatatype="20" unbalanced="0">
      <fieldsUsage count="2">
        <fieldUsage x="-1"/>
        <fieldUsage x="0"/>
      </fieldsUsage>
    </cacheHierarchy>
    <cacheHierarchy uniqueName="[Table1].[Material]" caption="Material" attribute="1" defaultMemberUniqueName="[Table1].[Material].[All]" allUniqueName="[Table1].[Material].[All]" dimensionUniqueName="[Table1]" displayFolder="" count="2" memberValueDatatype="130" unbalanced="0">
      <fieldsUsage count="2">
        <fieldUsage x="-1"/>
        <fieldUsage x="1"/>
      </fieldsUsage>
    </cacheHierarchy>
    <cacheHierarchy uniqueName="[Table1].[Batch]" caption="Batch" attribute="1" defaultMemberUniqueName="[Table1].[Batch].[All]" allUniqueName="[Table1].[Batch].[All]" dimensionUniqueName="[Table1]" displayFolder="" count="0" memberValueDatatype="20" unbalanced="0"/>
    <cacheHierarchy uniqueName="[Table1].[Material Description]" caption="Material Description" attribute="1" defaultMemberUniqueName="[Table1].[Material Description].[All]" allUniqueName="[Table1].[Material Description].[All]" dimensionUniqueName="[Table1]" displayFolder="" count="2" memberValueDatatype="130" unbalanced="0">
      <fieldsUsage count="2">
        <fieldUsage x="-1"/>
        <fieldUsage x="2"/>
      </fieldsUsage>
    </cacheHierarchy>
    <cacheHierarchy uniqueName="[Table1].[MTyp]" caption="MTyp" attribute="1" defaultMemberUniqueName="[Table1].[MTyp].[All]" allUniqueName="[Table1].[MTyp].[All]" dimensionUniqueName="[Table1]" displayFolder="" count="0" memberValueDatatype="130" unbalanced="0"/>
    <cacheHierarchy uniqueName="[Table1].[Issue type]" caption="Issue type" attribute="1" defaultMemberUniqueName="[Table1].[Issue type].[All]" allUniqueName="[Table1].[Issue type].[All]" dimensionUniqueName="[Table1]" displayFolder="" count="0" memberValueDatatype="130" unbalanced="0"/>
    <cacheHierarchy uniqueName="[Table1].[Problem Description]" caption="Problem Description" attribute="1" defaultMemberUniqueName="[Table1].[Problem Description].[All]" allUniqueName="[Table1].[Problem Description].[All]" dimensionUniqueName="[Table1]" displayFolder="" count="2" memberValueDatatype="130" unbalanced="0">
      <fieldsUsage count="2">
        <fieldUsage x="-1"/>
        <fieldUsage x="3"/>
      </fieldsUsage>
    </cacheHierarchy>
    <cacheHierarchy uniqueName="[Table1].[Value]" caption="Value" attribute="1" defaultMemberUniqueName="[Table1].[Value].[All]" allUniqueName="[Table1].[Value].[All]" dimensionUniqueName="[Table1]" displayFolder="" count="2" memberValueDatatype="5" unbalanced="0">
      <fieldsUsage count="2">
        <fieldUsage x="-1"/>
        <fieldUsage x="8"/>
      </fieldsUsage>
    </cacheHierarchy>
    <cacheHierarchy uniqueName="[Table1].[Crcy]" caption="Crcy" attribute="1" defaultMemberUniqueName="[Table1].[Crcy].[All]" allUniqueName="[Table1].[Crcy].[All]" dimensionUniqueName="[Table1]" displayFolder="" count="0" memberValueDatatype="130" unbalanced="0"/>
    <cacheHierarchy uniqueName="[Table1].[Action]" caption="Action" attribute="1" defaultMemberUniqueName="[Table1].[Action].[All]" allUniqueName="[Table1].[Action].[All]" dimensionUniqueName="[Table1]" displayFolder="" count="2" memberValueDatatype="130" unbalanced="0">
      <fieldsUsage count="2">
        <fieldUsage x="-1"/>
        <fieldUsage x="5"/>
      </fieldsUsage>
    </cacheHierarchy>
    <cacheHierarchy uniqueName="[Table1].[Resp.Pers.]" caption="Resp.Pers." attribute="1" defaultMemberUniqueName="[Table1].[Resp.Pers.].[All]" allUniqueName="[Table1].[Resp.Pers.].[All]" dimensionUniqueName="[Table1]" displayFolder="" count="2" memberValueDatatype="130" unbalanced="0">
      <fieldsUsage count="2">
        <fieldUsage x="-1"/>
        <fieldUsage x="6"/>
      </fieldsUsage>
    </cacheHierarchy>
    <cacheHierarchy uniqueName="[Table1].[Blocked On]" caption="Blocked On" attribute="1" time="1" defaultMemberUniqueName="[Table1].[Blocked On].[All]" allUniqueName="[Table1].[Blocked On].[All]" dimensionUniqueName="[Table1]" displayFolder="" count="2" memberValueDatatype="7" unbalanced="0">
      <fieldsUsage count="2">
        <fieldUsage x="-1"/>
        <fieldUsage x="7"/>
      </fieldsUsage>
    </cacheHierarchy>
    <cacheHierarchy uniqueName="[Table1].[Deadline]" caption="Deadline" attribute="1" time="1" defaultMemberUniqueName="[Table1].[Deadline].[All]" allUniqueName="[Table1].[Deadline].[All]" dimensionUniqueName="[Table1]" displayFolder="" count="0" memberValueDatatype="7" unbalanced="0"/>
    <cacheHierarchy uniqueName="[Table1].[Turnover]" caption="Turnover" attribute="1" defaultMemberUniqueName="[Table1].[Turnover].[All]" allUniqueName="[Table1].[Turnover].[All]" dimensionUniqueName="[Table1]" displayFolder="" count="0" memberValueDatatype="20" unbalanced="0"/>
    <cacheHierarchy uniqueName="[Table1].[Today]" caption="Today" attribute="1" time="1" defaultMemberUniqueName="[Table1].[Today].[All]" allUniqueName="[Table1].[Today].[All]" dimensionUniqueName="[Table1]" displayFolder="" count="0" memberValueDatatype="7" unbalanced="0"/>
    <cacheHierarchy uniqueName="[Measures].[__XL_Count Table1]" caption="__XL_Count Table1" measure="1" displayFolder="" measureGroup="Table1" count="0" hidden="1"/>
    <cacheHierarchy uniqueName="[Measures].[__No measures defined]" caption="__No measures defined" measure="1" displayFolder="" count="0" hidden="1"/>
    <cacheHierarchy uniqueName="[Measures].[Sum of Batch]" caption="Sum of Batch" measure="1" displayFolder="" measureGroup="Table1" count="0" hidden="1"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Sum of Value]" caption="Sum of Value" measure="1" displayFolder="" measureGroup="Table1" count="0" oneField="1" hidden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Sum of TOP]" caption="Sum of TOP" measure="1" displayFolder="" measureGroup="Table1" count="0" hidden="1">
      <extLst>
        <ext xmlns:x15="http://schemas.microsoft.com/office/spreadsheetml/2010/11/main" uri="{B97F6D7D-B522-45F9-BDA1-12C45D357490}">
          <x15:cacheHierarchy aggregatedColumn="0"/>
        </ext>
      </extLst>
    </cacheHierarchy>
    <cacheHierarchy uniqueName="[Measures].[Sum of Turnover]" caption="Sum of Turnover" measure="1" displayFolder="" measureGroup="Table1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Макс. для Turnover]" caption="Макс. для Turnover" measure="1" displayFolder="" measureGroup="Table1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</cacheHierarchies>
  <kpis count="0"/>
  <dimensions count="2">
    <dimension measure="1" name="Measures" uniqueName="[Measures]" caption="Measures"/>
    <dimension name="Table1" uniqueName="[Table1]" caption="Table1"/>
  </dimensions>
  <measureGroups count="1">
    <measureGroup name="Table1" caption="Table1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Masha Galas" refreshedDate="45691.496008333335" createdVersion="5" refreshedVersion="8" minRefreshableVersion="3" recordCount="0" supportSubquery="1" supportAdvancedDrill="1" xr:uid="{070AE90A-5F53-4E57-8C0A-9925B8861D2E}">
  <cacheSource type="external" connectionId="1"/>
  <cacheFields count="8">
    <cacheField name="[Table1].[Material].[Material]" caption="Material" numFmtId="0" hierarchy="1" level="1">
      <sharedItems count="2">
        <s v="11032093A"/>
        <s v="11007066C"/>
      </sharedItems>
    </cacheField>
    <cacheField name="[Table1].[Material Description].[Material Description]" caption="Material Description" numFmtId="0" hierarchy="3" level="1">
      <sharedItems count="2">
        <s v="Dureflex PS8010NAT 76 1300 396 (µm*mm*m)"/>
        <s v="Tape, Two ways None 1500MM"/>
      </sharedItems>
    </cacheField>
    <cacheField name="[Table1].[Problem Description].[Problem Description]" caption="Problem Description" numFmtId="0" hierarchy="6" level="1">
      <sharedItems count="2">
        <s v="NOK for sewing"/>
        <s v="Missing strip of adhesive base"/>
      </sharedItems>
    </cacheField>
    <cacheField name="[Measures].[Sum of Value]" caption="Sum of Value" numFmtId="0" hierarchy="18" level="32767"/>
    <cacheField name="[Table1].[Action].[Action]" caption="Action" numFmtId="0" hierarchy="9" level="1">
      <sharedItems count="1">
        <s v="Under communication with supplier"/>
      </sharedItems>
    </cacheField>
    <cacheField name="[Table1].[Resp.Pers.].[Resp.Pers.]" caption="Resp.Pers." numFmtId="0" hierarchy="10" level="1">
      <sharedItems count="1">
        <s v="Masha Galas"/>
      </sharedItems>
    </cacheField>
    <cacheField name="[Table1].[TOP].[TOP]" caption="TOP" numFmtId="0" level="1">
      <sharedItems containsSemiMixedTypes="0" containsString="0" containsNumber="1" containsInteger="1" minValue="1" maxValue="7" count="7">
        <n v="1"/>
        <n v="2"/>
        <n v="3"/>
        <n v="4"/>
        <n v="5"/>
        <n v="6" u="1"/>
        <n v="7" u="1"/>
      </sharedItems>
      <extLst>
        <ext xmlns:x15="http://schemas.microsoft.com/office/spreadsheetml/2010/11/main" uri="{4F2E5C28-24EA-4eb8-9CBF-B6C8F9C3D259}">
          <x15:cachedUniqueNames>
            <x15:cachedUniqueName index="0" name="[Table1].[TOP].&amp;[1]"/>
            <x15:cachedUniqueName index="1" name="[Table1].[TOP].&amp;[2]"/>
            <x15:cachedUniqueName index="2" name="[Table1].[TOP].&amp;[3]"/>
            <x15:cachedUniqueName index="3" name="[Table1].[TOP].&amp;[4]"/>
            <x15:cachedUniqueName index="4" name="[Table1].[TOP].&amp;[5]"/>
            <x15:cachedUniqueName index="5" name="[Table1].[TOP].&amp;[6]"/>
            <x15:cachedUniqueName index="6" name="[Table1].[TOP].&amp;[7]"/>
          </x15:cachedUniqueNames>
        </ext>
      </extLst>
    </cacheField>
    <cacheField name="[Table1].[Blocked On].[Blocked On]" caption="Blocked On" numFmtId="0" hierarchy="11" level="1">
      <sharedItems containsSemiMixedTypes="0" containsNonDate="0" containsDate="1" containsString="0" minDate="2024-12-05T00:00:00" maxDate="2025-01-31T00:00:00" count="3">
        <d v="2024-12-05T00:00:00"/>
        <d v="2024-12-17T00:00:00"/>
        <d v="2025-01-30T00:00:00"/>
      </sharedItems>
    </cacheField>
  </cacheFields>
  <cacheHierarchies count="22">
    <cacheHierarchy uniqueName="[Table1].[TOP]" caption="TOP" attribute="1" defaultMemberUniqueName="[Table1].[TOP].[All]" allUniqueName="[Table1].[TOP].[All]" dimensionUniqueName="[Table1]" displayFolder="" count="2" memberValueDatatype="20" unbalanced="0">
      <fieldsUsage count="2">
        <fieldUsage x="-1"/>
        <fieldUsage x="6"/>
      </fieldsUsage>
    </cacheHierarchy>
    <cacheHierarchy uniqueName="[Table1].[Material]" caption="Material" attribute="1" defaultMemberUniqueName="[Table1].[Material].[All]" allUniqueName="[Table1].[Material].[All]" dimensionUniqueName="[Table1]" displayFolder="" count="2" memberValueDatatype="130" unbalanced="0">
      <fieldsUsage count="2">
        <fieldUsage x="-1"/>
        <fieldUsage x="0"/>
      </fieldsUsage>
    </cacheHierarchy>
    <cacheHierarchy uniqueName="[Table1].[Batch]" caption="Batch" attribute="1" defaultMemberUniqueName="[Table1].[Batch].[All]" allUniqueName="[Table1].[Batch].[All]" dimensionUniqueName="[Table1]" displayFolder="" count="0" memberValueDatatype="20" unbalanced="0"/>
    <cacheHierarchy uniqueName="[Table1].[Material Description]" caption="Material Description" attribute="1" defaultMemberUniqueName="[Table1].[Material Description].[All]" allUniqueName="[Table1].[Material Description].[All]" dimensionUniqueName="[Table1]" displayFolder="" count="2" memberValueDatatype="130" unbalanced="0">
      <fieldsUsage count="2">
        <fieldUsage x="-1"/>
        <fieldUsage x="1"/>
      </fieldsUsage>
    </cacheHierarchy>
    <cacheHierarchy uniqueName="[Table1].[MTyp]" caption="MTyp" attribute="1" defaultMemberUniqueName="[Table1].[MTyp].[All]" allUniqueName="[Table1].[MTyp].[All]" dimensionUniqueName="[Table1]" displayFolder="" count="0" memberValueDatatype="130" unbalanced="0"/>
    <cacheHierarchy uniqueName="[Table1].[Issue type]" caption="Issue type" attribute="1" defaultMemberUniqueName="[Table1].[Issue type].[All]" allUniqueName="[Table1].[Issue type].[All]" dimensionUniqueName="[Table1]" displayFolder="" count="0" memberValueDatatype="130" unbalanced="0"/>
    <cacheHierarchy uniqueName="[Table1].[Problem Description]" caption="Problem Description" attribute="1" defaultMemberUniqueName="[Table1].[Problem Description].[All]" allUniqueName="[Table1].[Problem Description].[All]" dimensionUniqueName="[Table1]" displayFolder="" count="2" memberValueDatatype="130" unbalanced="0">
      <fieldsUsage count="2">
        <fieldUsage x="-1"/>
        <fieldUsage x="2"/>
      </fieldsUsage>
    </cacheHierarchy>
    <cacheHierarchy uniqueName="[Table1].[Value]" caption="Value" attribute="1" defaultMemberUniqueName="[Table1].[Value].[All]" allUniqueName="[Table1].[Value].[All]" dimensionUniqueName="[Table1]" displayFolder="" count="0" memberValueDatatype="5" unbalanced="0"/>
    <cacheHierarchy uniqueName="[Table1].[Crcy]" caption="Crcy" attribute="1" defaultMemberUniqueName="[Table1].[Crcy].[All]" allUniqueName="[Table1].[Crcy].[All]" dimensionUniqueName="[Table1]" displayFolder="" count="0" memberValueDatatype="130" unbalanced="0"/>
    <cacheHierarchy uniqueName="[Table1].[Action]" caption="Action" attribute="1" defaultMemberUniqueName="[Table1].[Action].[All]" allUniqueName="[Table1].[Action].[All]" dimensionUniqueName="[Table1]" displayFolder="" count="2" memberValueDatatype="130" unbalanced="0">
      <fieldsUsage count="2">
        <fieldUsage x="-1"/>
        <fieldUsage x="4"/>
      </fieldsUsage>
    </cacheHierarchy>
    <cacheHierarchy uniqueName="[Table1].[Resp.Pers.]" caption="Resp.Pers." attribute="1" defaultMemberUniqueName="[Table1].[Resp.Pers.].[All]" allUniqueName="[Table1].[Resp.Pers.].[All]" dimensionUniqueName="[Table1]" displayFolder="" count="2" memberValueDatatype="130" unbalanced="0">
      <fieldsUsage count="2">
        <fieldUsage x="-1"/>
        <fieldUsage x="5"/>
      </fieldsUsage>
    </cacheHierarchy>
    <cacheHierarchy uniqueName="[Table1].[Blocked On]" caption="Blocked On" attribute="1" time="1" defaultMemberUniqueName="[Table1].[Blocked On].[All]" allUniqueName="[Table1].[Blocked On].[All]" dimensionUniqueName="[Table1]" displayFolder="" count="2" memberValueDatatype="7" unbalanced="0">
      <fieldsUsage count="2">
        <fieldUsage x="-1"/>
        <fieldUsage x="7"/>
      </fieldsUsage>
    </cacheHierarchy>
    <cacheHierarchy uniqueName="[Table1].[Deadline]" caption="Deadline" attribute="1" time="1" defaultMemberUniqueName="[Table1].[Deadline].[All]" allUniqueName="[Table1].[Deadline].[All]" dimensionUniqueName="[Table1]" displayFolder="" count="0" memberValueDatatype="7" unbalanced="0"/>
    <cacheHierarchy uniqueName="[Table1].[Turnover]" caption="Turnover" attribute="1" defaultMemberUniqueName="[Table1].[Turnover].[All]" allUniqueName="[Table1].[Turnover].[All]" dimensionUniqueName="[Table1]" displayFolder="" count="0" memberValueDatatype="20" unbalanced="0"/>
    <cacheHierarchy uniqueName="[Table1].[Today]" caption="Today" attribute="1" time="1" defaultMemberUniqueName="[Table1].[Today].[All]" allUniqueName="[Table1].[Today].[All]" dimensionUniqueName="[Table1]" displayFolder="" count="0" memberValueDatatype="7" unbalanced="0"/>
    <cacheHierarchy uniqueName="[Measures].[__XL_Count Table1]" caption="__XL_Count Table1" measure="1" displayFolder="" measureGroup="Table1" count="0" hidden="1"/>
    <cacheHierarchy uniqueName="[Measures].[__No measures defined]" caption="__No measures defined" measure="1" displayFolder="" count="0" hidden="1"/>
    <cacheHierarchy uniqueName="[Measures].[Sum of Batch]" caption="Sum of Batch" measure="1" displayFolder="" measureGroup="Table1" count="0" hidden="1"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Sum of Value]" caption="Sum of Value" measure="1" displayFolder="" measureGroup="Table1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Sum of TOP]" caption="Sum of TOP" measure="1" displayFolder="" measureGroup="Table1" count="0" hidden="1">
      <extLst>
        <ext xmlns:x15="http://schemas.microsoft.com/office/spreadsheetml/2010/11/main" uri="{B97F6D7D-B522-45F9-BDA1-12C45D357490}">
          <x15:cacheHierarchy aggregatedColumn="0"/>
        </ext>
      </extLst>
    </cacheHierarchy>
    <cacheHierarchy uniqueName="[Measures].[Sum of Turnover]" caption="Sum of Turnover" measure="1" displayFolder="" measureGroup="Table1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Макс. для Turnover]" caption="Макс. для Turnover" measure="1" displayFolder="" measureGroup="Table1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</cacheHierarchies>
  <kpis count="0"/>
  <dimensions count="2">
    <dimension measure="1" name="Measures" uniqueName="[Measures]" caption="Measures"/>
    <dimension name="Table1" uniqueName="[Table1]" caption="Table1"/>
  </dimensions>
  <measureGroups count="1">
    <measureGroup name="Table1" caption="Table1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Masha Galas" refreshedDate="45691.496002546293" createdVersion="5" refreshedVersion="8" minRefreshableVersion="3" recordCount="0" supportSubquery="1" supportAdvancedDrill="1" xr:uid="{8225D57E-6BDE-418D-B01A-C93E27C5D79B}">
  <cacheSource type="external" connectionId="1">
    <extLst>
      <ext xmlns:x14="http://schemas.microsoft.com/office/spreadsheetml/2009/9/main" uri="{F057638F-6D5F-4e77-A914-E7F072B9BCA8}">
        <x14:sourceConnection name="ThisWorkbookDataModel"/>
      </ext>
    </extLst>
  </cacheSource>
  <cacheFields count="3">
    <cacheField name="[Table1].[MTyp].[MTyp]" caption="MTyp" numFmtId="0" hierarchy="4" level="1">
      <sharedItems count="1">
        <s v="ROH"/>
      </sharedItems>
    </cacheField>
    <cacheField name="[Measures].[Sum of Value]" caption="Sum of Value" numFmtId="0" hierarchy="18" level="32767"/>
    <cacheField name="[Table1].[Issue type].[Issue type]" caption="Issue type" numFmtId="0" hierarchy="5" level="1">
      <sharedItems count="2">
        <s v="Supplier complaint"/>
        <s v="Supplier quality problem"/>
      </sharedItems>
    </cacheField>
  </cacheFields>
  <cacheHierarchies count="22">
    <cacheHierarchy uniqueName="[Table1].[TOP]" caption="TOP" attribute="1" defaultMemberUniqueName="[Table1].[TOP].[All]" allUniqueName="[Table1].[TOP].[All]" dimensionUniqueName="[Table1]" displayFolder="" count="0" memberValueDatatype="20" unbalanced="0"/>
    <cacheHierarchy uniqueName="[Table1].[Material]" caption="Material" attribute="1" defaultMemberUniqueName="[Table1].[Material].[All]" allUniqueName="[Table1].[Material].[All]" dimensionUniqueName="[Table1]" displayFolder="" count="0" memberValueDatatype="130" unbalanced="0"/>
    <cacheHierarchy uniqueName="[Table1].[Batch]" caption="Batch" attribute="1" defaultMemberUniqueName="[Table1].[Batch].[All]" allUniqueName="[Table1].[Batch].[All]" dimensionUniqueName="[Table1]" displayFolder="" count="0" memberValueDatatype="20" unbalanced="0"/>
    <cacheHierarchy uniqueName="[Table1].[Material Description]" caption="Material Description" attribute="1" defaultMemberUniqueName="[Table1].[Material Description].[All]" allUniqueName="[Table1].[Material Description].[All]" dimensionUniqueName="[Table1]" displayFolder="" count="0" memberValueDatatype="130" unbalanced="0"/>
    <cacheHierarchy uniqueName="[Table1].[MTyp]" caption="MTyp" attribute="1" defaultMemberUniqueName="[Table1].[MTyp].[All]" allUniqueName="[Table1].[MTyp].[All]" dimensionUniqueName="[Table1]" displayFolder="" count="2" memberValueDatatype="130" unbalanced="0">
      <fieldsUsage count="2">
        <fieldUsage x="-1"/>
        <fieldUsage x="0"/>
      </fieldsUsage>
    </cacheHierarchy>
    <cacheHierarchy uniqueName="[Table1].[Issue type]" caption="Issue type" attribute="1" defaultMemberUniqueName="[Table1].[Issue type].[All]" allUniqueName="[Table1].[Issue type].[All]" dimensionUniqueName="[Table1]" displayFolder="" count="2" memberValueDatatype="130" unbalanced="0">
      <fieldsUsage count="2">
        <fieldUsage x="-1"/>
        <fieldUsage x="2"/>
      </fieldsUsage>
    </cacheHierarchy>
    <cacheHierarchy uniqueName="[Table1].[Problem Description]" caption="Problem Description" attribute="1" defaultMemberUniqueName="[Table1].[Problem Description].[All]" allUniqueName="[Table1].[Problem Description].[All]" dimensionUniqueName="[Table1]" displayFolder="" count="0" memberValueDatatype="130" unbalanced="0"/>
    <cacheHierarchy uniqueName="[Table1].[Value]" caption="Value" attribute="1" defaultMemberUniqueName="[Table1].[Value].[All]" allUniqueName="[Table1].[Value].[All]" dimensionUniqueName="[Table1]" displayFolder="" count="0" memberValueDatatype="5" unbalanced="0"/>
    <cacheHierarchy uniqueName="[Table1].[Crcy]" caption="Crcy" attribute="1" defaultMemberUniqueName="[Table1].[Crcy].[All]" allUniqueName="[Table1].[Crcy].[All]" dimensionUniqueName="[Table1]" displayFolder="" count="0" memberValueDatatype="130" unbalanced="0"/>
    <cacheHierarchy uniqueName="[Table1].[Action]" caption="Action" attribute="1" defaultMemberUniqueName="[Table1].[Action].[All]" allUniqueName="[Table1].[Action].[All]" dimensionUniqueName="[Table1]" displayFolder="" count="0" memberValueDatatype="130" unbalanced="0"/>
    <cacheHierarchy uniqueName="[Table1].[Resp.Pers.]" caption="Resp.Pers." attribute="1" defaultMemberUniqueName="[Table1].[Resp.Pers.].[All]" allUniqueName="[Table1].[Resp.Pers.].[All]" dimensionUniqueName="[Table1]" displayFolder="" count="0" memberValueDatatype="130" unbalanced="0"/>
    <cacheHierarchy uniqueName="[Table1].[Blocked On]" caption="Blocked On" attribute="1" time="1" defaultMemberUniqueName="[Table1].[Blocked On].[All]" allUniqueName="[Table1].[Blocked On].[All]" dimensionUniqueName="[Table1]" displayFolder="" count="0" memberValueDatatype="7" unbalanced="0"/>
    <cacheHierarchy uniqueName="[Table1].[Deadline]" caption="Deadline" attribute="1" time="1" defaultMemberUniqueName="[Table1].[Deadline].[All]" allUniqueName="[Table1].[Deadline].[All]" dimensionUniqueName="[Table1]" displayFolder="" count="0" memberValueDatatype="7" unbalanced="0"/>
    <cacheHierarchy uniqueName="[Table1].[Turnover]" caption="Turnover" attribute="1" defaultMemberUniqueName="[Table1].[Turnover].[All]" allUniqueName="[Table1].[Turnover].[All]" dimensionUniqueName="[Table1]" displayFolder="" count="0" memberValueDatatype="20" unbalanced="0"/>
    <cacheHierarchy uniqueName="[Table1].[Today]" caption="Today" attribute="1" time="1" defaultMemberUniqueName="[Table1].[Today].[All]" allUniqueName="[Table1].[Today].[All]" dimensionUniqueName="[Table1]" displayFolder="" count="0" memberValueDatatype="7" unbalanced="0"/>
    <cacheHierarchy uniqueName="[Measures].[__XL_Count Table1]" caption="__XL_Count Table1" measure="1" displayFolder="" measureGroup="Table1" count="0" hidden="1"/>
    <cacheHierarchy uniqueName="[Measures].[__No measures defined]" caption="__No measures defined" measure="1" displayFolder="" count="0" hidden="1"/>
    <cacheHierarchy uniqueName="[Measures].[Sum of Batch]" caption="Sum of Batch" measure="1" displayFolder="" measureGroup="Table1" count="0" hidden="1"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Sum of Value]" caption="Sum of Value" measure="1" displayFolder="" measureGroup="Table1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Sum of TOP]" caption="Sum of TOP" measure="1" displayFolder="" measureGroup="Table1" count="0" hidden="1">
      <extLst>
        <ext xmlns:x15="http://schemas.microsoft.com/office/spreadsheetml/2010/11/main" uri="{B97F6D7D-B522-45F9-BDA1-12C45D357490}">
          <x15:cacheHierarchy aggregatedColumn="0"/>
        </ext>
      </extLst>
    </cacheHierarchy>
    <cacheHierarchy uniqueName="[Measures].[Sum of Turnover]" caption="Sum of Turnover" measure="1" displayFolder="" measureGroup="Table1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Макс. для Turnover]" caption="Макс. для Turnover" measure="1" displayFolder="" measureGroup="Table1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</cacheHierarchies>
  <kpis count="0"/>
  <dimensions count="2">
    <dimension measure="1" name="Measures" uniqueName="[Measures]" caption="Measures"/>
    <dimension name="Table1" uniqueName="[Table1]" caption="Table1"/>
  </dimensions>
  <measureGroups count="1">
    <measureGroup name="Table1" caption="Table1"/>
  </measureGroups>
  <maps count="1">
    <map measureGroup="0" dimension="1"/>
  </maps>
  <extLst>
    <ext xmlns:x14="http://schemas.microsoft.com/office/spreadsheetml/2009/9/main" uri="{725AE2AE-9491-48be-B2B4-4EB974FC3084}">
      <x14:pivotCacheDefinition pivotCacheId="402260088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DE68009-3CA1-4D00-AA3A-A78A5C5F7D73}" name="PivotChartTable4" cacheId="9" applyNumberFormats="0" applyBorderFormats="0" applyFontFormats="0" applyPatternFormats="0" applyAlignmentFormats="0" applyWidthHeightFormats="1" dataCaption="Values" updatedVersion="8" minRefreshableVersion="3" useAutoFormatting="1" subtotalHiddenItems="1" itemPrintTitles="1" createdVersion="5" indent="0" outline="1" outlineData="1" multipleFieldFilters="0" chartFormat="1">
  <location ref="A1:B5" firstHeaderRow="1" firstDataRow="1" firstDataCol="1"/>
  <pivotFields count="3">
    <pivotField axis="axisRow" allDrilled="1" subtotalTop="0" showAll="0" dataSourceSort="1" defaultSubtotal="0" defaultAttributeDrillState="1">
      <items count="1">
        <item x="0"/>
      </items>
    </pivotField>
    <pivotField dataField="1" subtotalTop="0" showAll="0" defaultSubtotal="0"/>
    <pivotField axis="axisRow" allDrilled="1" subtotalTop="0" showAll="0" dataSourceSort="1" defaultSubtotal="0" defaultAttributeDrillState="1">
      <items count="2">
        <item x="0"/>
        <item x="1"/>
      </items>
    </pivotField>
  </pivotFields>
  <rowFields count="2">
    <field x="0"/>
    <field x="2"/>
  </rowFields>
  <rowItems count="4">
    <i>
      <x/>
    </i>
    <i r="1">
      <x/>
    </i>
    <i r="1">
      <x v="1"/>
    </i>
    <i t="grand">
      <x/>
    </i>
  </rowItems>
  <colItems count="1">
    <i/>
  </colItems>
  <dataFields count="1">
    <dataField name="Sum of Value" fld="1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Hierarchies count="22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  <pivotHierarchy dragToData="1"/>
  </pivotHierarchies>
  <rowHierarchiesUsage count="2">
    <rowHierarchyUsage hierarchyUsage="4"/>
    <rowHierarchyUsage hierarchyUsage="5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44433962-1CF7-4059-B4EE-95C3D5FFCF73}">
      <x15:pivotTableData rowCount="4" columnCount="1" cacheId="402260088">
        <x15:pivotRow count="1">
          <x15:c t="e">
            <x15:v/>
          </x15:c>
        </x15:pivotRow>
        <x15:pivotRow count="1">
          <x15:c>
            <x15:v>91.85</x15:v>
          </x15:c>
        </x15:pivotRow>
        <x15:pivotRow count="1">
          <x15:c>
            <x15:v>4002.2999999999997</x15:v>
          </x15:c>
        </x15:pivotRow>
        <x15:pivotRow count="1">
          <x15:c>
            <x15:v>4094.1499999999996</x15:v>
          </x15:c>
        </x15:pivotRow>
      </x15:pivotTableData>
    </ext>
    <ext xmlns:x15="http://schemas.microsoft.com/office/spreadsheetml/2010/11/main" uri="{E67621CE-5B39-4880-91FE-76760E9C1902}">
      <x15:pivotTableUISettings>
        <x15:activeTabTopLevelEntity name="[Table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720A0AA-9037-428C-AE94-C0BCEDE676B0}" name="PivotTable13" cacheId="5" applyNumberFormats="0" applyBorderFormats="0" applyFontFormats="0" applyPatternFormats="0" applyAlignmentFormats="0" applyWidthHeightFormats="1" dataCaption="Values" tag="11c5110f-1e84-4fc3-ab41-2fb9c6324c9e" updatedVersion="6" minRefreshableVersion="3" useAutoFormatting="1" subtotalHiddenItems="1" itemPrintTitles="1" createdVersion="5" indent="0" outline="1" outlineData="1" multipleFieldFilters="0">
  <location ref="I2:K19" firstHeaderRow="1" firstDataRow="1" firstDataCol="0"/>
  <pivotHierarchies count="22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  <pivotHierarchy dragToData="1"/>
  </pivotHierarchie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06E0EB6-3307-4946-B104-944FCD2F9728}" name="PivotTable20" cacheId="11" applyNumberFormats="0" applyBorderFormats="0" applyFontFormats="0" applyPatternFormats="0" applyAlignmentFormats="0" applyWidthHeightFormats="1" dataCaption="Values" tag="b5876de7-b0ed-43fc-840f-26747faa5e98" updatedVersion="8" minRefreshableVersion="3" showDrill="0" useAutoFormatting="1" subtotalHiddenItems="1" rowGrandTotals="0" colGrandTotals="0" itemPrintTitles="1" createdVersion="5" indent="0" compact="0" compactData="0" multipleFieldFilters="0">
  <location ref="A52:G55" firstHeaderRow="1" firstDataRow="1" firstDataCol="6" rowPageCount="1" colPageCount="1"/>
  <pivotFields count="8">
    <pivotField axis="axisRow" compact="0" allDrilled="1" outline="0" subtotalTop="0" showAll="0" dataSourceSort="1" defaultSubtotal="0" defaultAttributeDrillState="1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allDrilled="1" outline="0" subtotalTop="0" showAll="0" dataSourceSort="1" defaultSubtotal="0" defaultAttributeDrillState="1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sortType="ascending" defaultSubtotal="0" defaultAttributeDrillState="1">
      <items count="3">
        <item x="1"/>
        <item x="2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6">
    <field x="0"/>
    <field x="1"/>
    <field x="2"/>
    <field x="3"/>
    <field x="4"/>
    <field x="6"/>
  </rowFields>
  <rowItems count="3">
    <i>
      <x/>
      <x/>
      <x/>
      <x/>
      <x/>
      <x v="2"/>
    </i>
    <i>
      <x v="1"/>
      <x v="1"/>
      <x v="1"/>
      <x/>
      <x/>
      <x/>
    </i>
    <i r="5">
      <x v="1"/>
    </i>
  </rowItems>
  <colItems count="1">
    <i/>
  </colItems>
  <pageFields count="1">
    <pageField fld="5" hier="13" name="[Table1].[Turnover].[All]" cap="All"/>
  </pageFields>
  <dataFields count="1">
    <dataField name="Макс. для Turnover" fld="7" subtotal="max" baseField="6" baseItem="2"/>
  </dataFields>
  <pivotHierarchies count="22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  <pivotHierarchy dragToData="1" caption="Макс. для Turnover"/>
  </pivotHierarchies>
  <pivotTableStyleInfo name="Flattened Pivot Style" showRowHeaders="1" showColHeaders="1" showRowStripes="1" showColStripes="0" showLastColumn="1"/>
  <rowHierarchiesUsage count="6">
    <rowHierarchyUsage hierarchyUsage="1"/>
    <rowHierarchyUsage hierarchyUsage="3"/>
    <rowHierarchyUsage hierarchyUsage="6"/>
    <rowHierarchyUsage hierarchyUsage="9"/>
    <rowHierarchyUsage hierarchyUsage="10"/>
    <rowHierarchyUsage hierarchyUsage="11"/>
  </rowHierarchiesUsage>
  <extLst>
    <ext xmlns:x14="http://schemas.microsoft.com/office/spreadsheetml/2009/9/main" uri="{962EF5D1-5CA2-4c93-8EF4-DBF5C05439D2}">
      <x14:pivotTableDefinition xmlns:xm="http://schemas.microsoft.com/office/excel/2006/main" fillDownLabelsDefault="1" calculatedMembersInFilters="1" hideValuesRow="1"/>
    </ext>
    <ext xmlns:x15="http://schemas.microsoft.com/office/spreadsheetml/2010/11/main" uri="{E67621CE-5B39-4880-91FE-76760E9C1902}">
      <x15:pivotTableUISettings>
        <x15:activeTabTopLevelEntity name="[Table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3E5A475-750B-484E-8FFA-8FEB0BEEB2E0}" name="PivotTable16" cacheId="7" applyNumberFormats="0" applyBorderFormats="0" applyFontFormats="0" applyPatternFormats="0" applyAlignmentFormats="0" applyWidthHeightFormats="1" dataCaption="Values" tag="deba6269-d487-4bf9-b52b-e621618b3a78" updatedVersion="8" minRefreshableVersion="3" showDrill="0" useAutoFormatting="1" subtotalHiddenItems="1" rowGrandTotals="0" colGrandTotals="0" itemPrintTitles="1" createdVersion="5" indent="0" compact="0" compactData="0" multipleFieldFilters="0">
  <location ref="A41:H46" firstHeaderRow="1" firstDataRow="1" firstDataCol="7" rowPageCount="1" colPageCount="1"/>
  <pivotFields count="9">
    <pivotField axis="axisRow" compact="0" allDrilled="1" outline="0" subtotalTop="0" showAll="0" dataSourceSort="1" defaultSubtotal="0" defaultAttributeDrillState="1">
      <items count="5">
        <item s="1" x="0"/>
        <item s="1" x="1"/>
        <item s="1" x="2"/>
        <item s="1" x="3"/>
        <item s="1"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allDrilled="1" outline="0" subtotalTop="0" showAll="0" dataSourceSort="1" defaultSubtotal="0" defaultAttributeDrillState="1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7">
    <field x="0"/>
    <field x="1"/>
    <field x="2"/>
    <field x="3"/>
    <field x="5"/>
    <field x="6"/>
    <field x="7"/>
  </rowFields>
  <rowItems count="5">
    <i>
      <x/>
      <x/>
      <x/>
      <x/>
      <x/>
      <x/>
      <x/>
    </i>
    <i>
      <x v="1"/>
      <x/>
      <x/>
      <x/>
      <x/>
      <x/>
      <x/>
    </i>
    <i>
      <x v="2"/>
      <x/>
      <x/>
      <x/>
      <x/>
      <x/>
      <x v="1"/>
    </i>
    <i>
      <x v="3"/>
      <x v="1"/>
      <x v="1"/>
      <x v="1"/>
      <x/>
      <x/>
      <x v="2"/>
    </i>
    <i>
      <x v="4"/>
      <x/>
      <x/>
      <x/>
      <x/>
      <x/>
      <x/>
    </i>
  </rowItems>
  <colItems count="1">
    <i/>
  </colItems>
  <pageFields count="1">
    <pageField fld="8" hier="7" name="[Table1].[Value].[All]" cap="All"/>
  </pageFields>
  <dataFields count="1">
    <dataField name="Sum of Value" fld="4" baseField="0" baseItem="0"/>
  </dataFields>
  <pivotHierarchies count="22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  <pivotHierarchy dragToData="1"/>
  </pivotHierarchies>
  <pivotTableStyleInfo name="Flattened Pivot Style" showRowHeaders="1" showColHeaders="1" showRowStripes="1" showColStripes="0" showLastColumn="1"/>
  <rowHierarchiesUsage count="7">
    <rowHierarchyUsage hierarchyUsage="0"/>
    <rowHierarchyUsage hierarchyUsage="1"/>
    <rowHierarchyUsage hierarchyUsage="3"/>
    <rowHierarchyUsage hierarchyUsage="6"/>
    <rowHierarchyUsage hierarchyUsage="9"/>
    <rowHierarchyUsage hierarchyUsage="10"/>
    <rowHierarchyUsage hierarchyUsage="11"/>
  </rowHierarchiesUsage>
  <extLst>
    <ext xmlns:x14="http://schemas.microsoft.com/office/spreadsheetml/2009/9/main" uri="{962EF5D1-5CA2-4c93-8EF4-DBF5C05439D2}">
      <x14:pivotTableDefinition xmlns:xm="http://schemas.microsoft.com/office/excel/2006/main" fillDownLabelsDefault="1" calculatedMembersInFilters="1" hideValuesRow="1"/>
    </ext>
    <ext xmlns:x15="http://schemas.microsoft.com/office/spreadsheetml/2010/11/main" uri="{E67621CE-5B39-4880-91FE-76760E9C1902}">
      <x15:pivotTableUISettings>
        <x15:activeTabTopLevelEntity name="[Table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63EB834-9957-4580-B02B-D241E65B0760}" name="PivotTable14" cacheId="8" applyNumberFormats="0" applyBorderFormats="0" applyFontFormats="0" applyPatternFormats="0" applyAlignmentFormats="0" applyWidthHeightFormats="1" dataCaption="Values" tag="158fad85-172c-4a78-9133-b0ca0d7ad674" updatedVersion="8" minRefreshableVersion="3" showDrill="0" useAutoFormatting="1" subtotalHiddenItems="1" rowGrandTotals="0" colGrandTotals="0" itemPrintTitles="1" createdVersion="5" indent="0" compact="0" compactData="0" multipleFieldFilters="0">
  <location ref="A23:H28" firstHeaderRow="1" firstDataRow="1" firstDataCol="7"/>
  <pivotFields count="8">
    <pivotField axis="axisRow" compact="0" allDrilled="1" outline="0" subtotalTop="0" showAll="0" dataSourceSort="1" defaultSubtotal="0" defaultAttributeDrillState="1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7">
        <item s="1" x="0"/>
        <item s="1" x="1"/>
        <item s="1" x="2"/>
        <item s="1" x="3"/>
        <item s="1" x="4"/>
        <item s="1" x="5"/>
        <item s="1" x="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7">
    <field x="6"/>
    <field x="0"/>
    <field x="1"/>
    <field x="2"/>
    <field x="4"/>
    <field x="5"/>
    <field x="7"/>
  </rowFields>
  <rowItems count="5">
    <i>
      <x/>
      <x/>
      <x/>
      <x/>
      <x/>
      <x/>
      <x/>
    </i>
    <i>
      <x v="1"/>
      <x/>
      <x/>
      <x/>
      <x/>
      <x/>
      <x/>
    </i>
    <i>
      <x v="2"/>
      <x/>
      <x/>
      <x/>
      <x/>
      <x/>
      <x v="1"/>
    </i>
    <i>
      <x v="3"/>
      <x v="1"/>
      <x v="1"/>
      <x v="1"/>
      <x/>
      <x/>
      <x v="2"/>
    </i>
    <i>
      <x v="4"/>
      <x/>
      <x/>
      <x/>
      <x/>
      <x/>
      <x/>
    </i>
  </rowItems>
  <colItems count="1">
    <i/>
  </colItems>
  <dataFields count="1">
    <dataField name="Sum of Value" fld="3" baseField="0" baseItem="0"/>
  </dataFields>
  <pivotHierarchies count="22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  <pivotHierarchy dragToData="1"/>
  </pivotHierarchies>
  <pivotTableStyleInfo name="Flattened Pivot Style" showRowHeaders="1" showColHeaders="1" showRowStripes="1" showColStripes="0" showLastColumn="1"/>
  <rowHierarchiesUsage count="7">
    <rowHierarchyUsage hierarchyUsage="0"/>
    <rowHierarchyUsage hierarchyUsage="1"/>
    <rowHierarchyUsage hierarchyUsage="3"/>
    <rowHierarchyUsage hierarchyUsage="6"/>
    <rowHierarchyUsage hierarchyUsage="9"/>
    <rowHierarchyUsage hierarchyUsage="10"/>
    <rowHierarchyUsage hierarchyUsage="11"/>
  </rowHierarchiesUsage>
  <extLst>
    <ext xmlns:x14="http://schemas.microsoft.com/office/spreadsheetml/2009/9/main" uri="{962EF5D1-5CA2-4c93-8EF4-DBF5C05439D2}">
      <x14:pivotTableDefinition xmlns:xm="http://schemas.microsoft.com/office/excel/2006/main" fillDownLabelsDefault="1" calculatedMembersInFilters="1" hideValuesRow="1"/>
    </ext>
    <ext xmlns:x15="http://schemas.microsoft.com/office/spreadsheetml/2010/11/main" uri="{E67621CE-5B39-4880-91FE-76760E9C1902}">
      <x15:pivotTableUISettings>
        <x15:activeTabTopLevelEntity name="[Table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C986184-CFC1-4E30-9E28-08EAE418D157}" name="Table1" displayName="Table1" ref="A1:O30" totalsRowShown="0" headerRowDxfId="15">
  <autoFilter ref="A1:O30" xr:uid="{CB65DF69-5EDF-4F8C-A2E9-6CD585CA8FED}"/>
  <sortState xmlns:xlrd2="http://schemas.microsoft.com/office/spreadsheetml/2017/richdata2" ref="A2:O30">
    <sortCondition descending="1" ref="H1:H30"/>
  </sortState>
  <tableColumns count="15">
    <tableColumn id="1" xr3:uid="{AB93C5E4-C80C-4AC1-ABE2-6DEA48AE9AF0}" name="TOP" dataDxfId="14"/>
    <tableColumn id="2" xr3:uid="{BEB97262-0D73-4826-A49A-03619EF9A618}" name="Material" dataDxfId="13"/>
    <tableColumn id="3" xr3:uid="{6181F3B0-79BD-481F-863E-149AF1B4E44F}" name="Batch" dataDxfId="12"/>
    <tableColumn id="4" xr3:uid="{659EBFEC-929F-45F6-88B9-71CE1E0ECC06}" name="Material Description" dataDxfId="11"/>
    <tableColumn id="5" xr3:uid="{3B01DEC3-8B2A-449D-85C4-20BA1A37553B}" name="MTyp" dataDxfId="10"/>
    <tableColumn id="6" xr3:uid="{AFF5330F-A5CE-46ED-B254-4C8EF3CDC9F1}" name="Issue type" dataDxfId="9"/>
    <tableColumn id="7" xr3:uid="{D1A10E66-44FE-4804-8A9C-09F238FB58F2}" name="Problem Description" dataDxfId="8"/>
    <tableColumn id="8" xr3:uid="{0D86BA69-30E6-458A-80CC-C2942A4647E9}" name="Value" dataDxfId="7"/>
    <tableColumn id="9" xr3:uid="{A54155FD-779B-42BD-94B8-222CCAD3AAA4}" name="Crcy" dataDxfId="6"/>
    <tableColumn id="10" xr3:uid="{F50636FA-44DE-4C67-9D8C-185F013E1609}" name="Action" dataDxfId="5"/>
    <tableColumn id="11" xr3:uid="{E16D8DED-FC02-45F8-A681-430114406895}" name="Resp.Pers." dataDxfId="4"/>
    <tableColumn id="12" xr3:uid="{735F56BE-DCC5-4B62-B5A3-6B85AD137B45}" name="Blocked On" dataDxfId="3"/>
    <tableColumn id="13" xr3:uid="{B4FCDB5B-723B-4E64-8F56-24A02072E7FA}" name="Deadline" dataDxfId="2">
      <calculatedColumnFormula>DAYS360(N2,L2,0)</calculatedColumnFormula>
    </tableColumn>
    <tableColumn id="14" xr3:uid="{66BCDB72-C64D-4DF1-8710-932C510484C6}" name="Turnover" dataDxfId="1">
      <calculatedColumnFormula>DAYS360(L2,$O$2)</calculatedColumnFormula>
    </tableColumn>
    <tableColumn id="15" xr3:uid="{DF432AAB-8E92-4D80-896A-83C2E12249F8}" name="Today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&quot;Office 2013 – 2022&quot;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4.xml"/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pivotTable" Target="../pivotTables/pivotTable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06CE3-EE6F-466B-9A28-5760B5FD872F}">
  <sheetPr>
    <pageSetUpPr fitToPage="1"/>
  </sheetPr>
  <dimension ref="A2:K55"/>
  <sheetViews>
    <sheetView tabSelected="1" view="pageBreakPreview" zoomScale="85" zoomScaleNormal="55" zoomScaleSheetLayoutView="85" workbookViewId="0">
      <selection activeCell="H60" sqref="H60"/>
    </sheetView>
  </sheetViews>
  <sheetFormatPr defaultRowHeight="15" x14ac:dyDescent="0.25"/>
  <cols>
    <col min="1" max="1" width="12.28515625" bestFit="1" customWidth="1"/>
    <col min="2" max="2" width="37.140625" bestFit="1" customWidth="1"/>
    <col min="3" max="3" width="29.42578125" bestFit="1" customWidth="1"/>
    <col min="4" max="4" width="28.7109375" bestFit="1" customWidth="1"/>
    <col min="5" max="5" width="13.85546875" customWidth="1"/>
    <col min="6" max="6" width="14.140625" bestFit="1" customWidth="1"/>
    <col min="7" max="7" width="18.85546875" bestFit="1" customWidth="1"/>
    <col min="8" max="8" width="13.42578125" bestFit="1" customWidth="1"/>
    <col min="9" max="10" width="10.7109375" bestFit="1" customWidth="1"/>
    <col min="11" max="17" width="10.85546875" bestFit="1" customWidth="1"/>
    <col min="18" max="20" width="7.7109375" bestFit="1" customWidth="1"/>
    <col min="21" max="21" width="4.42578125" bestFit="1" customWidth="1"/>
    <col min="22" max="22" width="7.7109375" bestFit="1" customWidth="1"/>
    <col min="23" max="23" width="6.7109375" bestFit="1" customWidth="1"/>
    <col min="24" max="25" width="7.7109375" bestFit="1" customWidth="1"/>
    <col min="26" max="26" width="6.7109375" bestFit="1" customWidth="1"/>
  </cols>
  <sheetData>
    <row r="2" spans="9:11" x14ac:dyDescent="0.25">
      <c r="I2" s="2"/>
      <c r="J2" s="3"/>
      <c r="K2" s="4"/>
    </row>
    <row r="3" spans="9:11" x14ac:dyDescent="0.25">
      <c r="I3" s="5"/>
      <c r="J3" s="6"/>
      <c r="K3" s="7"/>
    </row>
    <row r="4" spans="9:11" x14ac:dyDescent="0.25">
      <c r="I4" s="5"/>
      <c r="J4" s="6"/>
      <c r="K4" s="7"/>
    </row>
    <row r="5" spans="9:11" x14ac:dyDescent="0.25">
      <c r="I5" s="5"/>
      <c r="J5" s="6"/>
      <c r="K5" s="7"/>
    </row>
    <row r="6" spans="9:11" x14ac:dyDescent="0.25">
      <c r="I6" s="5"/>
      <c r="J6" s="6"/>
      <c r="K6" s="7"/>
    </row>
    <row r="7" spans="9:11" x14ac:dyDescent="0.25">
      <c r="I7" s="5"/>
      <c r="J7" s="6"/>
      <c r="K7" s="7"/>
    </row>
    <row r="8" spans="9:11" x14ac:dyDescent="0.25">
      <c r="I8" s="5"/>
      <c r="J8" s="6"/>
      <c r="K8" s="7"/>
    </row>
    <row r="9" spans="9:11" x14ac:dyDescent="0.25">
      <c r="I9" s="5"/>
      <c r="J9" s="6"/>
      <c r="K9" s="7"/>
    </row>
    <row r="10" spans="9:11" x14ac:dyDescent="0.25">
      <c r="I10" s="5"/>
      <c r="J10" s="6"/>
      <c r="K10" s="7"/>
    </row>
    <row r="11" spans="9:11" x14ac:dyDescent="0.25">
      <c r="I11" s="5"/>
      <c r="J11" s="6"/>
      <c r="K11" s="7"/>
    </row>
    <row r="12" spans="9:11" x14ac:dyDescent="0.25">
      <c r="I12" s="5"/>
      <c r="J12" s="6"/>
      <c r="K12" s="7"/>
    </row>
    <row r="13" spans="9:11" x14ac:dyDescent="0.25">
      <c r="I13" s="5"/>
      <c r="J13" s="6"/>
      <c r="K13" s="7"/>
    </row>
    <row r="14" spans="9:11" x14ac:dyDescent="0.25">
      <c r="I14" s="5"/>
      <c r="J14" s="6"/>
      <c r="K14" s="7"/>
    </row>
    <row r="15" spans="9:11" x14ac:dyDescent="0.25">
      <c r="I15" s="5"/>
      <c r="J15" s="6"/>
      <c r="K15" s="7"/>
    </row>
    <row r="16" spans="9:11" x14ac:dyDescent="0.25">
      <c r="I16" s="5"/>
      <c r="J16" s="6"/>
      <c r="K16" s="7"/>
    </row>
    <row r="17" spans="1:11" x14ac:dyDescent="0.25">
      <c r="I17" s="5"/>
      <c r="J17" s="6"/>
      <c r="K17" s="7"/>
    </row>
    <row r="18" spans="1:11" x14ac:dyDescent="0.25">
      <c r="I18" s="5"/>
      <c r="J18" s="6"/>
      <c r="K18" s="7"/>
    </row>
    <row r="19" spans="1:11" x14ac:dyDescent="0.25">
      <c r="I19" s="8"/>
      <c r="J19" s="9"/>
      <c r="K19" s="10"/>
    </row>
    <row r="21" spans="1:11" x14ac:dyDescent="0.25">
      <c r="A21" s="17" t="s">
        <v>21</v>
      </c>
      <c r="B21" s="17"/>
      <c r="C21" s="17"/>
    </row>
    <row r="23" spans="1:11" x14ac:dyDescent="0.25">
      <c r="A23" s="11" t="s">
        <v>8</v>
      </c>
      <c r="B23" s="11" t="s">
        <v>0</v>
      </c>
      <c r="C23" s="11" t="s">
        <v>2</v>
      </c>
      <c r="D23" s="11" t="s">
        <v>12</v>
      </c>
      <c r="E23" s="11" t="s">
        <v>11</v>
      </c>
      <c r="F23" s="11" t="s">
        <v>5</v>
      </c>
      <c r="G23" s="11" t="s">
        <v>15</v>
      </c>
      <c r="H23" t="s">
        <v>16</v>
      </c>
    </row>
    <row r="24" spans="1:11" x14ac:dyDescent="0.25">
      <c r="A24">
        <v>1</v>
      </c>
      <c r="B24" t="s">
        <v>29</v>
      </c>
      <c r="C24" t="s">
        <v>30</v>
      </c>
      <c r="D24" t="s">
        <v>31</v>
      </c>
      <c r="E24" t="s">
        <v>27</v>
      </c>
      <c r="F24" t="s">
        <v>28</v>
      </c>
      <c r="G24" s="1">
        <v>45631</v>
      </c>
      <c r="H24">
        <v>2886.63</v>
      </c>
    </row>
    <row r="25" spans="1:11" x14ac:dyDescent="0.25">
      <c r="A25">
        <v>2</v>
      </c>
      <c r="B25" t="s">
        <v>29</v>
      </c>
      <c r="C25" t="s">
        <v>30</v>
      </c>
      <c r="D25" t="s">
        <v>31</v>
      </c>
      <c r="E25" t="s">
        <v>27</v>
      </c>
      <c r="F25" t="s">
        <v>28</v>
      </c>
      <c r="G25" s="1">
        <v>45631</v>
      </c>
      <c r="H25">
        <v>920.78</v>
      </c>
    </row>
    <row r="26" spans="1:11" x14ac:dyDescent="0.25">
      <c r="A26">
        <v>3</v>
      </c>
      <c r="B26" t="s">
        <v>29</v>
      </c>
      <c r="C26" t="s">
        <v>30</v>
      </c>
      <c r="D26" t="s">
        <v>31</v>
      </c>
      <c r="E26" t="s">
        <v>27</v>
      </c>
      <c r="F26" t="s">
        <v>28</v>
      </c>
      <c r="G26" s="1">
        <v>45643</v>
      </c>
      <c r="H26">
        <v>153.46</v>
      </c>
    </row>
    <row r="27" spans="1:11" x14ac:dyDescent="0.25">
      <c r="A27">
        <v>4</v>
      </c>
      <c r="B27" t="s">
        <v>33</v>
      </c>
      <c r="C27" t="s">
        <v>34</v>
      </c>
      <c r="D27" t="s">
        <v>36</v>
      </c>
      <c r="E27" t="s">
        <v>27</v>
      </c>
      <c r="F27" t="s">
        <v>28</v>
      </c>
      <c r="G27" s="1">
        <v>45687</v>
      </c>
      <c r="H27">
        <v>91.85</v>
      </c>
    </row>
    <row r="28" spans="1:11" x14ac:dyDescent="0.25">
      <c r="A28">
        <v>5</v>
      </c>
      <c r="B28" t="s">
        <v>29</v>
      </c>
      <c r="C28" t="s">
        <v>30</v>
      </c>
      <c r="D28" t="s">
        <v>31</v>
      </c>
      <c r="E28" t="s">
        <v>27</v>
      </c>
      <c r="F28" t="s">
        <v>28</v>
      </c>
      <c r="G28" s="1">
        <v>45631</v>
      </c>
      <c r="H28">
        <v>41.43</v>
      </c>
    </row>
    <row r="37" spans="1:8" x14ac:dyDescent="0.25">
      <c r="A37" s="17" t="s">
        <v>22</v>
      </c>
      <c r="B37" s="17"/>
      <c r="C37" s="17"/>
    </row>
    <row r="39" spans="1:8" x14ac:dyDescent="0.25">
      <c r="A39" s="11" t="s">
        <v>14</v>
      </c>
      <c r="B39" t="s" vm="1">
        <v>20</v>
      </c>
    </row>
    <row r="41" spans="1:8" x14ac:dyDescent="0.25">
      <c r="A41" s="11" t="s">
        <v>8</v>
      </c>
      <c r="B41" s="11" t="s">
        <v>0</v>
      </c>
      <c r="C41" s="11" t="s">
        <v>2</v>
      </c>
      <c r="D41" s="11" t="s">
        <v>12</v>
      </c>
      <c r="E41" s="11" t="s">
        <v>11</v>
      </c>
      <c r="F41" s="11" t="s">
        <v>5</v>
      </c>
      <c r="G41" s="11" t="s">
        <v>15</v>
      </c>
      <c r="H41" t="s">
        <v>16</v>
      </c>
    </row>
    <row r="42" spans="1:8" x14ac:dyDescent="0.25">
      <c r="A42">
        <v>1</v>
      </c>
      <c r="B42" t="s">
        <v>29</v>
      </c>
      <c r="C42" t="s">
        <v>30</v>
      </c>
      <c r="D42" t="s">
        <v>31</v>
      </c>
      <c r="E42" t="s">
        <v>27</v>
      </c>
      <c r="F42" t="s">
        <v>28</v>
      </c>
      <c r="G42" s="1">
        <v>45631</v>
      </c>
      <c r="H42">
        <v>2886.63</v>
      </c>
    </row>
    <row r="43" spans="1:8" x14ac:dyDescent="0.25">
      <c r="A43">
        <v>2</v>
      </c>
      <c r="B43" t="s">
        <v>29</v>
      </c>
      <c r="C43" t="s">
        <v>30</v>
      </c>
      <c r="D43" t="s">
        <v>31</v>
      </c>
      <c r="E43" t="s">
        <v>27</v>
      </c>
      <c r="F43" t="s">
        <v>28</v>
      </c>
      <c r="G43" s="1">
        <v>45631</v>
      </c>
      <c r="H43">
        <v>920.78</v>
      </c>
    </row>
    <row r="44" spans="1:8" x14ac:dyDescent="0.25">
      <c r="A44">
        <v>3</v>
      </c>
      <c r="B44" t="s">
        <v>29</v>
      </c>
      <c r="C44" t="s">
        <v>30</v>
      </c>
      <c r="D44" t="s">
        <v>31</v>
      </c>
      <c r="E44" t="s">
        <v>27</v>
      </c>
      <c r="F44" t="s">
        <v>28</v>
      </c>
      <c r="G44" s="1">
        <v>45643</v>
      </c>
      <c r="H44">
        <v>153.46</v>
      </c>
    </row>
    <row r="45" spans="1:8" x14ac:dyDescent="0.25">
      <c r="A45">
        <v>4</v>
      </c>
      <c r="B45" t="s">
        <v>33</v>
      </c>
      <c r="C45" t="s">
        <v>34</v>
      </c>
      <c r="D45" t="s">
        <v>36</v>
      </c>
      <c r="E45" t="s">
        <v>27</v>
      </c>
      <c r="F45" t="s">
        <v>28</v>
      </c>
      <c r="G45" s="1">
        <v>45687</v>
      </c>
      <c r="H45">
        <v>91.85</v>
      </c>
    </row>
    <row r="46" spans="1:8" x14ac:dyDescent="0.25">
      <c r="A46">
        <v>5</v>
      </c>
      <c r="B46" t="s">
        <v>29</v>
      </c>
      <c r="C46" t="s">
        <v>30</v>
      </c>
      <c r="D46" t="s">
        <v>31</v>
      </c>
      <c r="E46" t="s">
        <v>27</v>
      </c>
      <c r="F46" t="s">
        <v>28</v>
      </c>
      <c r="G46" s="1">
        <v>45631</v>
      </c>
      <c r="H46">
        <v>41.43</v>
      </c>
    </row>
    <row r="48" spans="1:8" x14ac:dyDescent="0.25">
      <c r="A48" s="17" t="s">
        <v>24</v>
      </c>
    </row>
    <row r="49" spans="1:7" x14ac:dyDescent="0.25">
      <c r="A49" s="17"/>
    </row>
    <row r="50" spans="1:7" x14ac:dyDescent="0.25">
      <c r="A50" s="11" t="s">
        <v>9</v>
      </c>
      <c r="B50" t="s" vm="2">
        <v>20</v>
      </c>
    </row>
    <row r="52" spans="1:7" x14ac:dyDescent="0.25">
      <c r="A52" s="11" t="s">
        <v>0</v>
      </c>
      <c r="B52" s="11" t="s">
        <v>2</v>
      </c>
      <c r="C52" s="11" t="s">
        <v>12</v>
      </c>
      <c r="D52" s="11" t="s">
        <v>11</v>
      </c>
      <c r="E52" s="11" t="s">
        <v>5</v>
      </c>
      <c r="F52" s="11" t="s">
        <v>15</v>
      </c>
      <c r="G52" t="s">
        <v>37</v>
      </c>
    </row>
    <row r="53" spans="1:7" x14ac:dyDescent="0.25">
      <c r="A53" t="s">
        <v>33</v>
      </c>
      <c r="B53" t="s">
        <v>34</v>
      </c>
      <c r="C53" t="s">
        <v>36</v>
      </c>
      <c r="D53" t="s">
        <v>27</v>
      </c>
      <c r="E53" t="s">
        <v>28</v>
      </c>
      <c r="F53" s="1">
        <v>45687</v>
      </c>
      <c r="G53" s="29">
        <v>0</v>
      </c>
    </row>
    <row r="54" spans="1:7" x14ac:dyDescent="0.25">
      <c r="A54" t="s">
        <v>29</v>
      </c>
      <c r="B54" t="s">
        <v>30</v>
      </c>
      <c r="C54" t="s">
        <v>31</v>
      </c>
      <c r="D54" t="s">
        <v>27</v>
      </c>
      <c r="E54" t="s">
        <v>28</v>
      </c>
      <c r="F54" s="1">
        <v>45631</v>
      </c>
      <c r="G54" s="29">
        <v>56</v>
      </c>
    </row>
    <row r="55" spans="1:7" x14ac:dyDescent="0.25">
      <c r="A55" t="s">
        <v>29</v>
      </c>
      <c r="B55" t="s">
        <v>30</v>
      </c>
      <c r="C55" t="s">
        <v>31</v>
      </c>
      <c r="D55" t="s">
        <v>27</v>
      </c>
      <c r="E55" t="s">
        <v>28</v>
      </c>
      <c r="F55" s="1">
        <v>45643</v>
      </c>
      <c r="G55" s="29">
        <v>44</v>
      </c>
    </row>
  </sheetData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46" orientation="landscape" r:id="rId5"/>
  <headerFooter>
    <oddHeader>&amp;CQuarntine Store Evaluation Ukraine</oddHeader>
    <oddFooter>&amp;L&amp;D&amp;C&amp;F&amp;RPrepared by Sabina Kopcha</oddFooter>
  </headerFooter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09A04-DA8B-4825-98F4-3E1281113ED2}">
  <sheetPr>
    <pageSetUpPr fitToPage="1"/>
  </sheetPr>
  <dimension ref="A1:O30"/>
  <sheetViews>
    <sheetView view="pageBreakPreview" zoomScaleNormal="70" zoomScaleSheetLayoutView="100" workbookViewId="0">
      <selection activeCell="J29" sqref="J29"/>
    </sheetView>
  </sheetViews>
  <sheetFormatPr defaultRowHeight="15" x14ac:dyDescent="0.25"/>
  <cols>
    <col min="1" max="1" width="6.5703125" style="12" bestFit="1" customWidth="1"/>
    <col min="2" max="2" width="12.28515625" bestFit="1" customWidth="1"/>
    <col min="3" max="3" width="11.28515625" bestFit="1" customWidth="1"/>
    <col min="4" max="4" width="36.28515625" bestFit="1" customWidth="1"/>
    <col min="5" max="5" width="8.140625" bestFit="1" customWidth="1"/>
    <col min="6" max="6" width="34.28515625" bestFit="1" customWidth="1"/>
    <col min="7" max="7" width="42.5703125" bestFit="1" customWidth="1"/>
    <col min="10" max="10" width="33.85546875" customWidth="1"/>
    <col min="11" max="11" width="15.7109375" customWidth="1"/>
    <col min="12" max="12" width="12.42578125" bestFit="1" customWidth="1"/>
    <col min="13" max="13" width="11.85546875" bestFit="1" customWidth="1"/>
    <col min="14" max="14" width="12.7109375" style="26" bestFit="1" customWidth="1"/>
    <col min="15" max="15" width="10.85546875" style="26" bestFit="1" customWidth="1"/>
  </cols>
  <sheetData>
    <row r="1" spans="1:15" x14ac:dyDescent="0.25">
      <c r="A1" s="13" t="s">
        <v>8</v>
      </c>
      <c r="B1" s="14" t="s">
        <v>0</v>
      </c>
      <c r="C1" s="14" t="s">
        <v>1</v>
      </c>
      <c r="D1" s="14" t="s">
        <v>2</v>
      </c>
      <c r="E1" s="14" t="s">
        <v>3</v>
      </c>
      <c r="F1" s="14" t="s">
        <v>13</v>
      </c>
      <c r="G1" s="14" t="s">
        <v>12</v>
      </c>
      <c r="H1" s="14" t="s">
        <v>14</v>
      </c>
      <c r="I1" s="14" t="s">
        <v>4</v>
      </c>
      <c r="J1" s="14" t="s">
        <v>11</v>
      </c>
      <c r="K1" s="14" t="s">
        <v>5</v>
      </c>
      <c r="L1" s="14" t="s">
        <v>15</v>
      </c>
      <c r="M1" s="14" t="s">
        <v>6</v>
      </c>
      <c r="N1" s="24" t="s">
        <v>9</v>
      </c>
      <c r="O1" s="24" t="s">
        <v>10</v>
      </c>
    </row>
    <row r="2" spans="1:15" x14ac:dyDescent="0.25">
      <c r="A2" s="12">
        <v>1</v>
      </c>
      <c r="B2" s="18" t="s">
        <v>29</v>
      </c>
      <c r="C2" s="18">
        <v>207921422</v>
      </c>
      <c r="D2" s="18" t="s">
        <v>30</v>
      </c>
      <c r="E2" s="18" t="s">
        <v>7</v>
      </c>
      <c r="F2" s="18" t="s">
        <v>26</v>
      </c>
      <c r="G2" s="18" t="s">
        <v>31</v>
      </c>
      <c r="H2" s="18">
        <v>2886.63</v>
      </c>
      <c r="I2" s="18" t="s">
        <v>25</v>
      </c>
      <c r="J2" s="18" t="s">
        <v>27</v>
      </c>
      <c r="K2" s="18" t="s">
        <v>28</v>
      </c>
      <c r="L2" s="19">
        <v>45631</v>
      </c>
      <c r="M2" s="19">
        <v>45709</v>
      </c>
      <c r="N2" s="25">
        <f>DAYS360(L2,$O$2)</f>
        <v>56</v>
      </c>
      <c r="O2" s="19">
        <v>45688</v>
      </c>
    </row>
    <row r="3" spans="1:15" x14ac:dyDescent="0.25">
      <c r="A3" s="12">
        <v>2</v>
      </c>
      <c r="B3" s="18" t="s">
        <v>29</v>
      </c>
      <c r="C3" s="18">
        <v>207921443</v>
      </c>
      <c r="D3" s="18" t="s">
        <v>30</v>
      </c>
      <c r="E3" s="18" t="s">
        <v>7</v>
      </c>
      <c r="F3" s="18" t="s">
        <v>26</v>
      </c>
      <c r="G3" s="18" t="s">
        <v>31</v>
      </c>
      <c r="H3" s="18">
        <v>920.78</v>
      </c>
      <c r="I3" s="18" t="s">
        <v>25</v>
      </c>
      <c r="J3" s="18" t="s">
        <v>27</v>
      </c>
      <c r="K3" s="18" t="s">
        <v>28</v>
      </c>
      <c r="L3" s="19">
        <v>45631</v>
      </c>
      <c r="M3" s="19">
        <v>45709</v>
      </c>
      <c r="N3" s="25">
        <f>DAYS360(L3,$O$2)</f>
        <v>56</v>
      </c>
      <c r="O3" s="19">
        <v>45688</v>
      </c>
    </row>
    <row r="4" spans="1:15" x14ac:dyDescent="0.25">
      <c r="A4" s="12">
        <v>3</v>
      </c>
      <c r="B4" s="18" t="s">
        <v>29</v>
      </c>
      <c r="C4" s="18">
        <v>207815402</v>
      </c>
      <c r="D4" s="18" t="s">
        <v>30</v>
      </c>
      <c r="E4" s="18" t="s">
        <v>7</v>
      </c>
      <c r="F4" s="18" t="s">
        <v>26</v>
      </c>
      <c r="G4" s="18" t="s">
        <v>31</v>
      </c>
      <c r="H4" s="18">
        <v>153.46</v>
      </c>
      <c r="I4" s="18" t="s">
        <v>25</v>
      </c>
      <c r="J4" s="18" t="s">
        <v>27</v>
      </c>
      <c r="K4" s="18" t="s">
        <v>28</v>
      </c>
      <c r="L4" s="19">
        <v>45643</v>
      </c>
      <c r="M4" s="19">
        <v>45709</v>
      </c>
      <c r="N4" s="25">
        <f>DAYS360(L4,$O$2)</f>
        <v>44</v>
      </c>
      <c r="O4" s="19">
        <v>45688</v>
      </c>
    </row>
    <row r="5" spans="1:15" x14ac:dyDescent="0.25">
      <c r="A5" s="12">
        <v>4</v>
      </c>
      <c r="B5" s="18" t="s">
        <v>33</v>
      </c>
      <c r="C5" s="18">
        <v>208064175</v>
      </c>
      <c r="D5" s="18" t="s">
        <v>34</v>
      </c>
      <c r="E5" s="18" t="s">
        <v>7</v>
      </c>
      <c r="F5" s="18" t="s">
        <v>35</v>
      </c>
      <c r="G5" s="18" t="s">
        <v>36</v>
      </c>
      <c r="H5" s="18">
        <v>91.85</v>
      </c>
      <c r="I5" s="18" t="s">
        <v>25</v>
      </c>
      <c r="J5" s="18" t="s">
        <v>27</v>
      </c>
      <c r="K5" s="18" t="s">
        <v>28</v>
      </c>
      <c r="L5" s="19">
        <v>45687</v>
      </c>
      <c r="M5" s="19">
        <v>45716</v>
      </c>
      <c r="N5" s="25">
        <f>DAYS360(L5,$O$2)</f>
        <v>0</v>
      </c>
      <c r="O5" s="19">
        <v>45688</v>
      </c>
    </row>
    <row r="6" spans="1:15" x14ac:dyDescent="0.25">
      <c r="A6" s="12">
        <v>5</v>
      </c>
      <c r="B6" s="18" t="s">
        <v>29</v>
      </c>
      <c r="C6" s="18">
        <v>207921422</v>
      </c>
      <c r="D6" s="18" t="s">
        <v>30</v>
      </c>
      <c r="E6" s="18" t="s">
        <v>7</v>
      </c>
      <c r="F6" s="18" t="s">
        <v>26</v>
      </c>
      <c r="G6" s="18" t="s">
        <v>31</v>
      </c>
      <c r="H6" s="18">
        <v>41.43</v>
      </c>
      <c r="I6" s="18" t="s">
        <v>25</v>
      </c>
      <c r="J6" s="18" t="s">
        <v>27</v>
      </c>
      <c r="K6" s="18" t="s">
        <v>28</v>
      </c>
      <c r="L6" s="19">
        <v>45631</v>
      </c>
      <c r="M6" s="19">
        <v>45709</v>
      </c>
      <c r="N6" s="25">
        <f>DAYS360(L6,$O$2)</f>
        <v>56</v>
      </c>
      <c r="O6" s="19">
        <v>45688</v>
      </c>
    </row>
    <row r="7" spans="1:15" x14ac:dyDescent="0.25">
      <c r="A7" s="12">
        <v>6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9"/>
      <c r="M7" s="19"/>
      <c r="N7" s="25"/>
      <c r="O7" s="19"/>
    </row>
    <row r="8" spans="1:15" x14ac:dyDescent="0.25">
      <c r="A8" s="12">
        <v>7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9"/>
      <c r="M8" s="19"/>
      <c r="N8" s="25"/>
      <c r="O8" s="19"/>
    </row>
    <row r="9" spans="1:15" x14ac:dyDescent="0.25">
      <c r="A9" s="12">
        <v>8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9"/>
      <c r="M9" s="19"/>
      <c r="N9" s="25"/>
      <c r="O9" s="19"/>
    </row>
    <row r="10" spans="1:15" x14ac:dyDescent="0.25">
      <c r="A10" s="12">
        <v>9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9"/>
      <c r="M10" s="19"/>
      <c r="N10" s="25"/>
      <c r="O10" s="19"/>
    </row>
    <row r="11" spans="1:15" x14ac:dyDescent="0.25">
      <c r="A11" s="12">
        <v>10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9"/>
      <c r="M11" s="19"/>
      <c r="N11" s="25"/>
      <c r="O11" s="19"/>
    </row>
    <row r="12" spans="1:15" x14ac:dyDescent="0.25">
      <c r="A12" s="12">
        <v>11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9"/>
      <c r="M12" s="19"/>
      <c r="N12" s="25"/>
      <c r="O12" s="19"/>
    </row>
    <row r="13" spans="1:15" x14ac:dyDescent="0.25">
      <c r="A13" s="12">
        <v>12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9"/>
      <c r="M13" s="19"/>
      <c r="N13" s="25"/>
      <c r="O13" s="19"/>
    </row>
    <row r="14" spans="1:15" x14ac:dyDescent="0.25">
      <c r="A14" s="12">
        <v>13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9"/>
      <c r="M14" s="19"/>
      <c r="N14" s="25"/>
      <c r="O14" s="19"/>
    </row>
    <row r="15" spans="1:15" x14ac:dyDescent="0.25">
      <c r="A15" s="12">
        <v>14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9"/>
      <c r="M15" s="19"/>
      <c r="N15" s="25"/>
      <c r="O15" s="19"/>
    </row>
    <row r="16" spans="1:15" x14ac:dyDescent="0.25">
      <c r="A16" s="12">
        <v>15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9"/>
      <c r="M16" s="19"/>
      <c r="N16" s="25"/>
      <c r="O16" s="19"/>
    </row>
    <row r="17" spans="1:15" x14ac:dyDescent="0.25">
      <c r="A17" s="12">
        <v>16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9"/>
      <c r="M17" s="19"/>
      <c r="N17" s="25"/>
      <c r="O17" s="19"/>
    </row>
    <row r="18" spans="1:15" x14ac:dyDescent="0.25">
      <c r="A18" s="12">
        <v>17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9"/>
      <c r="M18" s="19"/>
      <c r="N18" s="25"/>
      <c r="O18" s="19"/>
    </row>
    <row r="19" spans="1:15" x14ac:dyDescent="0.25">
      <c r="A19" s="12">
        <v>18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9"/>
      <c r="M19" s="19"/>
      <c r="N19" s="25"/>
      <c r="O19" s="19"/>
    </row>
    <row r="20" spans="1:15" x14ac:dyDescent="0.25">
      <c r="A20" s="12">
        <v>19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9"/>
      <c r="M20" s="19"/>
      <c r="N20" s="25"/>
      <c r="O20" s="19"/>
    </row>
    <row r="21" spans="1:15" x14ac:dyDescent="0.25">
      <c r="A21" s="12">
        <v>20</v>
      </c>
      <c r="B21" s="18"/>
      <c r="C21" s="18"/>
      <c r="D21" s="18" t="s">
        <v>32</v>
      </c>
      <c r="E21" s="18"/>
      <c r="F21" s="18"/>
      <c r="G21" s="18"/>
      <c r="H21" s="18"/>
      <c r="I21" s="18"/>
      <c r="J21" s="18"/>
      <c r="K21" s="18"/>
      <c r="L21" s="19"/>
      <c r="M21" s="19"/>
      <c r="N21" s="25"/>
      <c r="O21" s="19"/>
    </row>
    <row r="22" spans="1:15" x14ac:dyDescent="0.25">
      <c r="A22" s="12">
        <v>21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9"/>
      <c r="M22" s="19"/>
      <c r="N22" s="25"/>
      <c r="O22" s="19"/>
    </row>
    <row r="23" spans="1:15" x14ac:dyDescent="0.25">
      <c r="A23" s="12">
        <v>22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9"/>
      <c r="M23" s="19"/>
      <c r="N23" s="25"/>
      <c r="O23" s="19"/>
    </row>
    <row r="24" spans="1:15" x14ac:dyDescent="0.25">
      <c r="A24" s="12">
        <v>23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9"/>
      <c r="M24" s="19"/>
      <c r="N24" s="25"/>
      <c r="O24" s="19"/>
    </row>
    <row r="25" spans="1:15" x14ac:dyDescent="0.25">
      <c r="A25" s="12">
        <v>24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9"/>
      <c r="M25" s="19"/>
      <c r="N25" s="25"/>
      <c r="O25" s="19"/>
    </row>
    <row r="26" spans="1:15" x14ac:dyDescent="0.25">
      <c r="A26" s="12">
        <v>25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9"/>
      <c r="M26" s="18"/>
      <c r="N26" s="25"/>
      <c r="O26" s="19"/>
    </row>
    <row r="27" spans="1:15" x14ac:dyDescent="0.25">
      <c r="A27" s="12">
        <v>26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9"/>
      <c r="M27" s="18"/>
      <c r="N27" s="25"/>
      <c r="O27" s="19"/>
    </row>
    <row r="28" spans="1:15" x14ac:dyDescent="0.25">
      <c r="A28" s="12">
        <v>27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9"/>
      <c r="M28" s="18"/>
      <c r="N28" s="28"/>
      <c r="O28" s="19"/>
    </row>
    <row r="29" spans="1:15" x14ac:dyDescent="0.25">
      <c r="A29" s="12">
        <v>28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9"/>
      <c r="M29" s="18"/>
      <c r="N29" s="28"/>
      <c r="O29" s="19"/>
    </row>
    <row r="30" spans="1:15" x14ac:dyDescent="0.25">
      <c r="A30" s="12">
        <v>29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9"/>
      <c r="M30" s="18"/>
      <c r="N30" s="28"/>
      <c r="O30" s="27"/>
    </row>
  </sheetData>
  <phoneticPr fontId="6" type="noConversion"/>
  <printOptions horizontalCentered="1"/>
  <pageMargins left="0.39370078740157483" right="0.39370078740157483" top="0.78740157480314965" bottom="0.39370078740157483" header="0.31496062992125984" footer="0.31496062992125984"/>
  <pageSetup paperSize="9" scale="52" orientation="landscape" r:id="rId1"/>
  <headerFooter>
    <oddHeader>&amp;CQuarntine Store Evaluation Ukraine</oddHeader>
    <oddFooter>&amp;L&amp;D&amp;C&amp;F&amp;RPrepared by Sabina Kopcha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4F4DB-65E0-4385-AC8A-7976DE309189}">
  <dimension ref="A1:D27"/>
  <sheetViews>
    <sheetView workbookViewId="0">
      <selection activeCell="D31" sqref="D31"/>
    </sheetView>
  </sheetViews>
  <sheetFormatPr defaultColWidth="8.85546875" defaultRowHeight="15" x14ac:dyDescent="0.25"/>
  <cols>
    <col min="1" max="1" width="10.140625" bestFit="1" customWidth="1"/>
    <col min="2" max="2" width="12.28515625" bestFit="1" customWidth="1"/>
    <col min="3" max="3" width="9.7109375" bestFit="1" customWidth="1"/>
    <col min="4" max="4" width="12.140625" style="16" bestFit="1" customWidth="1"/>
  </cols>
  <sheetData>
    <row r="1" spans="1:4" s="15" customFormat="1" x14ac:dyDescent="0.25">
      <c r="A1" s="21" t="s">
        <v>19</v>
      </c>
      <c r="B1" s="21" t="s">
        <v>23</v>
      </c>
      <c r="C1" s="21" t="s">
        <v>17</v>
      </c>
      <c r="D1" s="21" t="s">
        <v>18</v>
      </c>
    </row>
    <row r="2" spans="1:4" x14ac:dyDescent="0.25">
      <c r="A2" s="23">
        <v>44918</v>
      </c>
      <c r="B2" s="22">
        <v>2883.0000000000005</v>
      </c>
      <c r="C2" s="22">
        <v>302</v>
      </c>
      <c r="D2" s="22">
        <v>78</v>
      </c>
    </row>
    <row r="3" spans="1:4" x14ac:dyDescent="0.25">
      <c r="A3" s="19">
        <v>44957</v>
      </c>
      <c r="B3" s="18">
        <v>2859.35</v>
      </c>
      <c r="C3" s="18">
        <f>B3-B2</f>
        <v>-23.650000000000546</v>
      </c>
      <c r="D3" s="20">
        <v>115.53</v>
      </c>
    </row>
    <row r="4" spans="1:4" x14ac:dyDescent="0.25">
      <c r="A4" s="23">
        <v>44985</v>
      </c>
      <c r="B4" s="22">
        <v>4011.86</v>
      </c>
      <c r="C4" s="22">
        <f>B4-B3</f>
        <v>1152.5100000000002</v>
      </c>
      <c r="D4" s="22">
        <v>130</v>
      </c>
    </row>
    <row r="5" spans="1:4" x14ac:dyDescent="0.25">
      <c r="A5" s="19">
        <v>45016</v>
      </c>
      <c r="B5" s="18">
        <v>1717.11</v>
      </c>
      <c r="C5" s="18">
        <f>B5-B4</f>
        <v>-2294.75</v>
      </c>
      <c r="D5" s="18">
        <v>105</v>
      </c>
    </row>
    <row r="6" spans="1:4" x14ac:dyDescent="0.25">
      <c r="A6" s="23">
        <v>45046</v>
      </c>
      <c r="B6" s="22">
        <v>1767.13</v>
      </c>
      <c r="C6" s="22">
        <f>B6-B5</f>
        <v>50.020000000000209</v>
      </c>
      <c r="D6" s="22">
        <v>150</v>
      </c>
    </row>
    <row r="7" spans="1:4" x14ac:dyDescent="0.25">
      <c r="A7" s="19">
        <v>45077</v>
      </c>
      <c r="B7" s="18">
        <v>4247</v>
      </c>
      <c r="C7" s="20">
        <f>B7-B6</f>
        <v>2479.87</v>
      </c>
      <c r="D7" s="18">
        <v>18</v>
      </c>
    </row>
    <row r="8" spans="1:4" x14ac:dyDescent="0.25">
      <c r="A8" s="23">
        <v>45107</v>
      </c>
      <c r="B8" s="22">
        <v>4987.88</v>
      </c>
      <c r="C8" s="22">
        <f t="shared" ref="C8:C16" si="0">B8-B7</f>
        <v>740.88000000000011</v>
      </c>
      <c r="D8" s="22">
        <v>28</v>
      </c>
    </row>
    <row r="9" spans="1:4" x14ac:dyDescent="0.25">
      <c r="A9" s="19">
        <v>45138</v>
      </c>
      <c r="B9" s="18">
        <v>3757.85</v>
      </c>
      <c r="C9" s="18">
        <f t="shared" si="0"/>
        <v>-1230.0300000000002</v>
      </c>
      <c r="D9" s="18">
        <v>39</v>
      </c>
    </row>
    <row r="10" spans="1:4" x14ac:dyDescent="0.25">
      <c r="A10" s="23">
        <v>45169</v>
      </c>
      <c r="B10" s="22">
        <v>1362</v>
      </c>
      <c r="C10" s="22">
        <f t="shared" si="0"/>
        <v>-2395.85</v>
      </c>
      <c r="D10" s="22">
        <v>34</v>
      </c>
    </row>
    <row r="11" spans="1:4" x14ac:dyDescent="0.25">
      <c r="A11" s="19">
        <v>45198</v>
      </c>
      <c r="B11" s="18">
        <v>1023</v>
      </c>
      <c r="C11" s="18">
        <f t="shared" si="0"/>
        <v>-339</v>
      </c>
      <c r="D11" s="18">
        <v>13</v>
      </c>
    </row>
    <row r="12" spans="1:4" x14ac:dyDescent="0.25">
      <c r="A12" s="23">
        <v>45230</v>
      </c>
      <c r="B12" s="22">
        <v>980</v>
      </c>
      <c r="C12" s="22">
        <f t="shared" si="0"/>
        <v>-43</v>
      </c>
      <c r="D12" s="22">
        <v>28</v>
      </c>
    </row>
    <row r="13" spans="1:4" x14ac:dyDescent="0.25">
      <c r="A13" s="19">
        <v>45260</v>
      </c>
      <c r="B13" s="18">
        <v>527.5</v>
      </c>
      <c r="C13" s="18">
        <f t="shared" si="0"/>
        <v>-452.5</v>
      </c>
      <c r="D13" s="18">
        <v>6</v>
      </c>
    </row>
    <row r="14" spans="1:4" x14ac:dyDescent="0.25">
      <c r="A14" s="23">
        <v>45287</v>
      </c>
      <c r="B14" s="22">
        <v>274.27999999999997</v>
      </c>
      <c r="C14" s="22">
        <f t="shared" si="0"/>
        <v>-253.22000000000003</v>
      </c>
      <c r="D14" s="22">
        <v>11</v>
      </c>
    </row>
    <row r="15" spans="1:4" x14ac:dyDescent="0.25">
      <c r="A15" s="19">
        <v>45322</v>
      </c>
      <c r="B15" s="18">
        <v>671</v>
      </c>
      <c r="C15" s="18">
        <f t="shared" si="0"/>
        <v>396.72</v>
      </c>
      <c r="D15" s="18">
        <v>20</v>
      </c>
    </row>
    <row r="16" spans="1:4" x14ac:dyDescent="0.25">
      <c r="A16" s="23">
        <v>45351</v>
      </c>
      <c r="B16" s="22">
        <v>9064.5499999999993</v>
      </c>
      <c r="C16" s="22">
        <f t="shared" si="0"/>
        <v>8393.5499999999993</v>
      </c>
      <c r="D16" s="22">
        <v>15</v>
      </c>
    </row>
    <row r="17" spans="1:4" x14ac:dyDescent="0.25">
      <c r="A17" s="19">
        <v>45382</v>
      </c>
      <c r="B17" s="18">
        <v>1010.03</v>
      </c>
      <c r="C17" s="18">
        <f t="shared" ref="C17:C23" si="1">B17-B16</f>
        <v>-8054.5199999999995</v>
      </c>
      <c r="D17" s="20">
        <v>17.375</v>
      </c>
    </row>
    <row r="18" spans="1:4" x14ac:dyDescent="0.25">
      <c r="A18" s="23">
        <v>45412</v>
      </c>
      <c r="B18" s="22">
        <v>520</v>
      </c>
      <c r="C18" s="22">
        <f t="shared" si="1"/>
        <v>-490.03</v>
      </c>
      <c r="D18" s="22">
        <v>21</v>
      </c>
    </row>
    <row r="19" spans="1:4" x14ac:dyDescent="0.25">
      <c r="A19" s="23">
        <v>45443</v>
      </c>
      <c r="B19" s="22">
        <v>834.61</v>
      </c>
      <c r="C19" s="22">
        <f t="shared" si="1"/>
        <v>314.61</v>
      </c>
      <c r="D19" s="22">
        <v>12</v>
      </c>
    </row>
    <row r="20" spans="1:4" x14ac:dyDescent="0.25">
      <c r="A20" s="23">
        <v>45473</v>
      </c>
      <c r="B20" s="22">
        <v>1330.51</v>
      </c>
      <c r="C20" s="22">
        <f t="shared" si="1"/>
        <v>495.9</v>
      </c>
      <c r="D20" s="22">
        <v>20</v>
      </c>
    </row>
    <row r="21" spans="1:4" x14ac:dyDescent="0.25">
      <c r="A21" s="23">
        <v>45504</v>
      </c>
      <c r="B21" s="22">
        <v>1332</v>
      </c>
      <c r="C21" s="22">
        <f t="shared" si="1"/>
        <v>1.4900000000000091</v>
      </c>
      <c r="D21" s="22">
        <v>11</v>
      </c>
    </row>
    <row r="22" spans="1:4" x14ac:dyDescent="0.25">
      <c r="A22" s="23">
        <v>45535</v>
      </c>
      <c r="B22" s="22">
        <v>1282</v>
      </c>
      <c r="C22" s="22">
        <f t="shared" si="1"/>
        <v>-50</v>
      </c>
      <c r="D22" s="22">
        <v>11</v>
      </c>
    </row>
    <row r="23" spans="1:4" x14ac:dyDescent="0.25">
      <c r="A23" s="23">
        <v>45565</v>
      </c>
      <c r="B23" s="22">
        <v>1262.3900000000001</v>
      </c>
      <c r="C23" s="22">
        <f t="shared" si="1"/>
        <v>-19.6099999999999</v>
      </c>
      <c r="D23" s="22">
        <v>13</v>
      </c>
    </row>
    <row r="24" spans="1:4" x14ac:dyDescent="0.25">
      <c r="A24" s="23">
        <v>45596</v>
      </c>
      <c r="B24" s="22">
        <v>3913.34</v>
      </c>
      <c r="C24" s="22">
        <f t="shared" ref="C24" si="2">B24-B23</f>
        <v>2650.95</v>
      </c>
      <c r="D24" s="22">
        <v>26</v>
      </c>
    </row>
    <row r="25" spans="1:4" x14ac:dyDescent="0.25">
      <c r="A25" s="23">
        <v>45626</v>
      </c>
      <c r="B25" s="22">
        <v>2724.51</v>
      </c>
      <c r="C25" s="22">
        <f>B25-B24</f>
        <v>-1188.83</v>
      </c>
      <c r="D25" s="22">
        <v>8</v>
      </c>
    </row>
    <row r="26" spans="1:4" x14ac:dyDescent="0.25">
      <c r="A26" s="23">
        <v>45652</v>
      </c>
      <c r="B26" s="22">
        <v>4798.1000000000004</v>
      </c>
      <c r="C26" s="22">
        <f>B26-B25</f>
        <v>2073.59</v>
      </c>
      <c r="D26" s="22">
        <v>16</v>
      </c>
    </row>
    <row r="27" spans="1:4" x14ac:dyDescent="0.25">
      <c r="A27" s="19">
        <v>45688</v>
      </c>
      <c r="B27" s="18">
        <v>4094.15</v>
      </c>
      <c r="C27" s="18">
        <f>B27-B26</f>
        <v>-703.95000000000027</v>
      </c>
      <c r="D27" s="18">
        <v>42</v>
      </c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 T a b l e 1 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 T a b l e 1 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 C o l u m n s \ T O P 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 C o l u m n s \ M a t e r i a l 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 C o l u m n s \ B a t c h 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 C o l u m n s \ M a t e r i a l   D e s c r i p t i o n 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 C o l u m n s \ M T y p 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 C o l u m n s \ I s s u e 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 C o l u m n s \ P r o b l e m   D e s c r i p t i o n 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 C o l u m n s \ V a l u e 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 C o l u m n s \ C r c y 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 C o l u m n s \ A c t i o n 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 C o l u m n s \ R e s p . P e r s . 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 C o l u m n s \ B l o c k e d  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 C o l u m n s \ D e a d l i n e 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 C o l u m n s \ T u r n o v e r 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 C o l u m n s \ T o d a y 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1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2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3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 2 7 < / H e i g h t > < / S a n d b o x E d i t o r . F o r m u l a B a r S t a t e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 T a b l e 1 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 T a b l e 1 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 M e a s u r e s \ S u m   o f   B a t c h < / K e y > < / D i a g r a m O b j e c t K e y > < D i a g r a m O b j e c t K e y > < K e y > M e a s u r e s \ S u m   o f   B a t c h \ T a g I n f o \ F o r m u l a < / K e y > < / D i a g r a m O b j e c t K e y > < D i a g r a m O b j e c t K e y > < K e y > M e a s u r e s \ S u m   o f   B a t c h \ T a g I n f o \ V a l u e < / K e y > < / D i a g r a m O b j e c t K e y > < D i a g r a m O b j e c t K e y > < K e y > M e a s u r e s \ S u m   o f   T u r n o v e r < / K e y > < / D i a g r a m O b j e c t K e y > < D i a g r a m O b j e c t K e y > < K e y > M e a s u r e s \ S u m   o f   T u r n o v e r \ T a g I n f o \ F o r m u l a < / K e y > < / D i a g r a m O b j e c t K e y > < D i a g r a m O b j e c t K e y > < K e y > M e a s u r e s \ S u m   o f   T u r n o v e r \ T a g I n f o \ V a l u e < / K e y > < / D i a g r a m O b j e c t K e y > < D i a g r a m O b j e c t K e y > < K e y > M e a s u r e s \ S u m   o f   V a l u e < / K e y > < / D i a g r a m O b j e c t K e y > < D i a g r a m O b j e c t K e y > < K e y > M e a s u r e s \ S u m   o f   V a l u e \ T a g I n f o \ F o r m u l a < / K e y > < / D i a g r a m O b j e c t K e y > < D i a g r a m O b j e c t K e y > < K e y > M e a s u r e s \ S u m   o f   V a l u e \ T a g I n f o \ V a l u e < / K e y > < / D i a g r a m O b j e c t K e y > < D i a g r a m O b j e c t K e y > < K e y > M e a s u r e s \ S u m   o f   T O P < / K e y > < / D i a g r a m O b j e c t K e y > < D i a g r a m O b j e c t K e y > < K e y > M e a s u r e s \ S u m   o f   T O P \ T a g I n f o \ F o r m u l a < / K e y > < / D i a g r a m O b j e c t K e y > < D i a g r a m O b j e c t K e y > < K e y > M e a s u r e s \ S u m   o f   T O P \ T a g I n f o \ V a l u e < / K e y > < / D i a g r a m O b j e c t K e y > < D i a g r a m O b j e c t K e y > < K e y > C o l u m n s \ T O P < / K e y > < / D i a g r a m O b j e c t K e y > < D i a g r a m O b j e c t K e y > < K e y > C o l u m n s \ M a t e r i a l < / K e y > < / D i a g r a m O b j e c t K e y > < D i a g r a m O b j e c t K e y > < K e y > C o l u m n s \ B a t c h < / K e y > < / D i a g r a m O b j e c t K e y > < D i a g r a m O b j e c t K e y > < K e y > C o l u m n s \ M a t e r i a l   D e s c r i p t i o n < / K e y > < / D i a g r a m O b j e c t K e y > < D i a g r a m O b j e c t K e y > < K e y > C o l u m n s \ M T y p < / K e y > < / D i a g r a m O b j e c t K e y > < D i a g r a m O b j e c t K e y > < K e y > C o l u m n s \ I s s u e   t y p e < / K e y > < / D i a g r a m O b j e c t K e y > < D i a g r a m O b j e c t K e y > < K e y > C o l u m n s \ P r o b l e m   D e s c r i p t i o n < / K e y > < / D i a g r a m O b j e c t K e y > < D i a g r a m O b j e c t K e y > < K e y > C o l u m n s \ V a l u e < / K e y > < / D i a g r a m O b j e c t K e y > < D i a g r a m O b j e c t K e y > < K e y > C o l u m n s \ C r c y < / K e y > < / D i a g r a m O b j e c t K e y > < D i a g r a m O b j e c t K e y > < K e y > C o l u m n s \ A c t i o n < / K e y > < / D i a g r a m O b j e c t K e y > < D i a g r a m O b j e c t K e y > < K e y > C o l u m n s \ R e s p . P e r s . < / K e y > < / D i a g r a m O b j e c t K e y > < D i a g r a m O b j e c t K e y > < K e y > C o l u m n s \ B l o c k e d   O n < / K e y > < / D i a g r a m O b j e c t K e y > < D i a g r a m O b j e c t K e y > < K e y > C o l u m n s \ D e a d l i n e < / K e y > < / D i a g r a m O b j e c t K e y > < D i a g r a m O b j e c t K e y > < K e y > C o l u m n s \ T u r n o v e r < / K e y > < / D i a g r a m O b j e c t K e y > < D i a g r a m O b j e c t K e y > < K e y > C o l u m n s \ T o d a y < / K e y > < / D i a g r a m O b j e c t K e y > < D i a g r a m O b j e c t K e y > < K e y > L i n k s \ & l t ; C o l u m n s \ S u m   o f   B a t c h & g t ; - & l t ; M e a s u r e s \ B a t c h & g t ; < / K e y > < / D i a g r a m O b j e c t K e y > < D i a g r a m O b j e c t K e y > < K e y > L i n k s \ & l t ; C o l u m n s \ S u m   o f   B a t c h & g t ; - & l t ; M e a s u r e s \ B a t c h & g t ; \ C O L U M N < / K e y > < / D i a g r a m O b j e c t K e y > < D i a g r a m O b j e c t K e y > < K e y > L i n k s \ & l t ; C o l u m n s \ S u m   o f   B a t c h & g t ; - & l t ; M e a s u r e s \ B a t c h & g t ; \ M E A S U R E < / K e y > < / D i a g r a m O b j e c t K e y > < D i a g r a m O b j e c t K e y > < K e y > L i n k s \ & l t ; C o l u m n s \ S u m   o f   T u r n o v e r & g t ; - & l t ; M e a s u r e s \ T u r n o v e r & g t ; < / K e y > < / D i a g r a m O b j e c t K e y > < D i a g r a m O b j e c t K e y > < K e y > L i n k s \ & l t ; C o l u m n s \ S u m   o f   T u r n o v e r & g t ; - & l t ; M e a s u r e s \ T u r n o v e r & g t ; \ C O L U M N < / K e y > < / D i a g r a m O b j e c t K e y > < D i a g r a m O b j e c t K e y > < K e y > L i n k s \ & l t ; C o l u m n s \ S u m   o f   T u r n o v e r & g t ; - & l t ; M e a s u r e s \ T u r n o v e r & g t ; \ M E A S U R E < / K e y > < / D i a g r a m O b j e c t K e y > < D i a g r a m O b j e c t K e y > < K e y > L i n k s \ & l t ; C o l u m n s \ S u m   o f   V a l u e & g t ; - & l t ; M e a s u r e s \ V a l u e & g t ; < / K e y > < / D i a g r a m O b j e c t K e y > < D i a g r a m O b j e c t K e y > < K e y > L i n k s \ & l t ; C o l u m n s \ S u m   o f   V a l u e & g t ; - & l t ; M e a s u r e s \ V a l u e & g t ; \ C O L U M N < / K e y > < / D i a g r a m O b j e c t K e y > < D i a g r a m O b j e c t K e y > < K e y > L i n k s \ & l t ; C o l u m n s \ S u m   o f   V a l u e & g t ; - & l t ; M e a s u r e s \ V a l u e & g t ; \ M E A S U R E < / K e y > < / D i a g r a m O b j e c t K e y > < D i a g r a m O b j e c t K e y > < K e y > L i n k s \ & l t ; C o l u m n s \ S u m   o f   T O P & g t ; - & l t ; M e a s u r e s \ T O P & g t ; < / K e y > < / D i a g r a m O b j e c t K e y > < D i a g r a m O b j e c t K e y > < K e y > L i n k s \ & l t ; C o l u m n s \ S u m   o f   T O P & g t ; - & l t ; M e a s u r e s \ T O P & g t ; \ C O L U M N < / K e y > < / D i a g r a m O b j e c t K e y > < D i a g r a m O b j e c t K e y > < K e y > L i n k s \ & l t ; C o l u m n s \ S u m   o f   T O P & g t ; - & l t ; M e a s u r e s \ T O P & g t ; \ M E A S U R E 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 M e a s u r e s \ S u m   o f   B a t c h < / K e y > < / a : K e y > < a : V a l u e   i : t y p e = " M e a s u r e G r i d N o d e V i e w S t a t e " > < C o l u m n > 2 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  o f   B a t c h \ T a g I n f o \ F o r m u l a 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  o f   B a t c h \ T a g I n f o \ V a l u e 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  o f   T u r n o v e r < / K e y > < / a : K e y > < a : V a l u e   i : t y p e = " M e a s u r e G r i d N o d e V i e w S t a t e " > < C o l u m n > 1 3 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  o f   T u r n o v e r \ T a g I n f o \ F o r m u l a 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  o f   T u r n o v e r \ T a g I n f o \ V a l u e 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  o f   V a l u e < / K e y > < / a : K e y > < a : V a l u e   i : t y p e = " M e a s u r e G r i d N o d e V i e w S t a t e " > < C o l u m n > 7 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  o f   V a l u e \ T a g I n f o \ F o r m u l a 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  o f   V a l u e \ T a g I n f o \ V a l u e 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  o f   T O P < / K e y > < / a : K e y > < a : V a l u e   i : t y p e = " M e a s u r e G r i d N o d e V i e w S t a t e "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  o f   T O P \ T a g I n f o \ F o r m u l a 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  o f   T O P \ T a g I n f o \ V a l u e 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 C o l u m n s \ T O P 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 C o l u m n s \ M a t e r i a l 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 C o l u m n s \ B a t c h 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 C o l u m n s \ M a t e r i a l   D e s c r i p t i o n 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 C o l u m n s \ M T y p 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 C o l u m n s \ I s s u e   t y p e 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 C o l u m n s \ P r o b l e m   D e s c r i p t i o n 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 C o l u m n s \ V a l u e 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 C o l u m n s \ C r c y 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 C o l u m n s \ A c t i o n 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 C o l u m n s \ R e s p . P e r s . 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 C o l u m n s \ B l o c k e d   O n 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 C o l u m n s \ D e a d l i n e 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 C o l u m n s \ T u r n o v e r 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 C o l u m n s \ T o d a y 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 L i n k s \ & l t ; C o l u m n s \ S u m   o f   B a t c h & g t ; - & l t ; M e a s u r e s \ B a t c h & g t ; 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  o f   B a t c h & g t ; - & l t ; M e a s u r e s \ B a t c h & g t ; \ C O L U M N 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  o f   B a t c h & g t ; - & l t ; M e a s u r e s \ B a t c h & g t ; \ M E A S U R E 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  o f   T u r n o v e r & g t ; - & l t ; M e a s u r e s \ T u r n o v e r & g t ; 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  o f   T u r n o v e r & g t ; - & l t ; M e a s u r e s \ T u r n o v e r & g t ; \ C O L U M N 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  o f   T u r n o v e r & g t ; - & l t ; M e a s u r e s \ T u r n o v e r & g t ; \ M E A S U R E 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  o f   V a l u e & g t ; - & l t ; M e a s u r e s \ V a l u e & g t ; 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  o f   V a l u e & g t ; - & l t ; M e a s u r e s \ V a l u e & g t ; \ C O L U M N 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  o f   V a l u e & g t ; - & l t ; M e a s u r e s \ V a l u e & g t ; \ M E A S U R E 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  o f   T O P & g t ; - & l t ; M e a s u r e s \ T O P & g t ; 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  o f   T O P & g t ; - & l t ; M e a s u r e s \ T O P & g t ; \ C O L U M N 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  o f   T O P & g t ; - & l t ; M e a s u r e s \ T O P & g t ; \ M E A S U R E 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T a b l e X M L _ T a b l e 1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 T O P < / s t r i n g > < / k e y > < v a l u e > < i n t > 7 4 < / i n t > < / v a l u e > < / i t e m > < i t e m > < k e y > < s t r i n g > M a t e r i a l < / s t r i n g > < / k e y > < v a l u e > < i n t > 1 0 7 < / i n t > < / v a l u e > < / i t e m > < i t e m > < k e y > < s t r i n g > B a t c h < / s t r i n g > < / k e y > < v a l u e > < i n t > 8 6 < / i n t > < / v a l u e > < / i t e m > < i t e m > < k e y > < s t r i n g > M a t e r i a l   D e s c r i p t i o n < / s t r i n g > < / k e y > < v a l u e > < i n t > 2 0 0 < / i n t > < / v a l u e > < / i t e m > < i t e m > < k e y > < s t r i n g > M T y p < / s t r i n g > < / k e y > < v a l u e > < i n t > 8 6 < / i n t > < / v a l u e > < / i t e m > < i t e m > < k e y > < s t r i n g > I s s u e   t y p e < / s t r i n g > < / k e y > < v a l u e > < i n t > 1 2 2 < / i n t > < / v a l u e > < / i t e m > < i t e m > < k e y > < s t r i n g > P r o b l e m   D e s c r i p t i o n < / s t r i n g > < / k e y > < v a l u e > < i n t > 2 0 1 < / i n t > < / v a l u e > < / i t e m > < i t e m > < k e y > < s t r i n g > V a l u e < / s t r i n g > < / k e y > < v a l u e > < i n t > 8 5 < / i n t > < / v a l u e > < / i t e m > < i t e m > < k e y > < s t r i n g > C r c y < / s t r i n g > < / k e y > < v a l u e > < i n t > 7 7 < / i n t > < / v a l u e > < / i t e m > < i t e m > < k e y > < s t r i n g > A c t i o n < / s t r i n g > < / k e y > < v a l u e > < i n t > 9 3 < / i n t > < / v a l u e > < / i t e m > < i t e m > < k e y > < s t r i n g > R e s p . P e r s . < / s t r i n g > < / k e y > < v a l u e > < i n t > 1 2 4 < / i n t > < / v a l u e > < / i t e m > < i t e m > < k e y > < s t r i n g > B l o c k e d   O n < / s t r i n g > < / k e y > < v a l u e > < i n t > 1 2 9 < / i n t > < / v a l u e > < / i t e m > < i t e m > < k e y > < s t r i n g > D e a d l i n e < / s t r i n g > < / k e y > < v a l u e > < i n t > 1 1 0 < / i n t > < / v a l u e > < / i t e m > < i t e m > < k e y > < s t r i n g > T u r n o v e r < / s t r i n g > < / k e y > < v a l u e > < i n t > 1 1 3 < / i n t > < / v a l u e > < / i t e m > < i t e m > < k e y > < s t r i n g > T o d a y < / s t r i n g > < / k e y > < v a l u e > < i n t > 8 8 < / i n t > < / v a l u e > < / i t e m > < / C o l u m n W i d t h s > < C o l u m n D i s p l a y I n d e x > < i t e m > < k e y > < s t r i n g > T O P < / s t r i n g > < / k e y > < v a l u e > < i n t > 0 < / i n t > < / v a l u e > < / i t e m > < i t e m > < k e y > < s t r i n g > M a t e r i a l < / s t r i n g > < / k e y > < v a l u e > < i n t > 1 < / i n t > < / v a l u e > < / i t e m > < i t e m > < k e y > < s t r i n g > B a t c h < / s t r i n g > < / k e y > < v a l u e > < i n t > 2 < / i n t > < / v a l u e > < / i t e m > < i t e m > < k e y > < s t r i n g > M a t e r i a l   D e s c r i p t i o n < / s t r i n g > < / k e y > < v a l u e > < i n t > 3 < / i n t > < / v a l u e > < / i t e m > < i t e m > < k e y > < s t r i n g > M T y p < / s t r i n g > < / k e y > < v a l u e > < i n t > 4 < / i n t > < / v a l u e > < / i t e m > < i t e m > < k e y > < s t r i n g > I s s u e   t y p e < / s t r i n g > < / k e y > < v a l u e > < i n t > 5 < / i n t > < / v a l u e > < / i t e m > < i t e m > < k e y > < s t r i n g > P r o b l e m   D e s c r i p t i o n < / s t r i n g > < / k e y > < v a l u e > < i n t > 6 < / i n t > < / v a l u e > < / i t e m > < i t e m > < k e y > < s t r i n g > V a l u e < / s t r i n g > < / k e y > < v a l u e > < i n t > 7 < / i n t > < / v a l u e > < / i t e m > < i t e m > < k e y > < s t r i n g > C r c y < / s t r i n g > < / k e y > < v a l u e > < i n t > 8 < / i n t > < / v a l u e > < / i t e m > < i t e m > < k e y > < s t r i n g > A c t i o n < / s t r i n g > < / k e y > < v a l u e > < i n t > 9 < / i n t > < / v a l u e > < / i t e m > < i t e m > < k e y > < s t r i n g > R e s p . P e r s . < / s t r i n g > < / k e y > < v a l u e > < i n t > 1 0 < / i n t > < / v a l u e > < / i t e m > < i t e m > < k e y > < s t r i n g > B l o c k e d   O n < / s t r i n g > < / k e y > < v a l u e > < i n t > 1 1 < / i n t > < / v a l u e > < / i t e m > < i t e m > < k e y > < s t r i n g > D e a d l i n e < / s t r i n g > < / k e y > < v a l u e > < i n t > 1 2 < / i n t > < / v a l u e > < / i t e m > < i t e m > < k e y > < s t r i n g > T u r n o v e r < / s t r i n g > < / k e y > < v a l u e > < i n t > 1 3 < / i n t > < / v a l u e > < / i t e m > < i t e m > < k e y > < s t r i n g > T o d a y < / s t r i n g > < / k e y > < v a l u e > < i n t > 1 4 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C l i e n t W i n d o w X M L " > < C u s t o m C o n t e n t > < ! [ C D A T A [ T a b l e 1 ] ] > < / C u s t o m C o n t e n t > < / G e m i n i > 
</file>

<file path=customXml/item2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3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1 3 3 8 ] ] > < / C u s t o m C o n t e n t > < / G e m i n i > 
</file>

<file path=customXml/item5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 2 0 2 3 - 0 5 - 1 9 T 1 6 : 2 3 : 5 5 . 4 6 4 9 9 7 9 + 0 3 : 0 0 < / L a s t P r o c e s s e d T i m e > < / D a t a M o d e l i n g S a n d b o x . S e r i a l i z e d S a n d b o x E r r o r C a c h e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 T a b l e 1 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 1 3 0 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8.xml>��< ? x m l   v e r s i o n = " 1 . 0 "   e n c o d i n g = " U T F - 1 6 " ? > < G e m i n i   x m l n s = " h t t p : / / g e m i n i / p i v o t c u s t o m i z a t i o n / T a b l e O r d e r " > < C u s t o m C o n t e n t > < ! [ C D A T A [ T a b l e 1 ] ] > < / C u s t o m C o n t e n t > < / G e m i n i > 
</file>

<file path=customXml/item9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Props1.xml><?xml version="1.0" encoding="utf-8"?>
<ds:datastoreItem xmlns:ds="http://schemas.openxmlformats.org/officeDocument/2006/customXml" ds:itemID="{896F5037-F756-48DA-9D9A-ACA8EE34C3B9}">
  <ds:schemaRefs/>
</ds:datastoreItem>
</file>

<file path=customXml/itemProps10.xml><?xml version="1.0" encoding="utf-8"?>
<ds:datastoreItem xmlns:ds="http://schemas.openxmlformats.org/officeDocument/2006/customXml" ds:itemID="{C60D9DE6-9988-454F-8ABC-A534EAE0AD15}">
  <ds:schemaRefs/>
</ds:datastoreItem>
</file>

<file path=customXml/itemProps11.xml><?xml version="1.0" encoding="utf-8"?>
<ds:datastoreItem xmlns:ds="http://schemas.openxmlformats.org/officeDocument/2006/customXml" ds:itemID="{0674D6DD-865C-4937-B2DA-DEA1E870132D}">
  <ds:schemaRefs/>
</ds:datastoreItem>
</file>

<file path=customXml/itemProps12.xml><?xml version="1.0" encoding="utf-8"?>
<ds:datastoreItem xmlns:ds="http://schemas.openxmlformats.org/officeDocument/2006/customXml" ds:itemID="{333F9F15-7794-48FC-94B9-8EEF3E946994}">
  <ds:schemaRefs/>
</ds:datastoreItem>
</file>

<file path=customXml/itemProps13.xml><?xml version="1.0" encoding="utf-8"?>
<ds:datastoreItem xmlns:ds="http://schemas.openxmlformats.org/officeDocument/2006/customXml" ds:itemID="{905F5C75-0E34-4D3A-9336-AFC0E0C882DF}">
  <ds:schemaRefs/>
</ds:datastoreItem>
</file>

<file path=customXml/itemProps14.xml><?xml version="1.0" encoding="utf-8"?>
<ds:datastoreItem xmlns:ds="http://schemas.openxmlformats.org/officeDocument/2006/customXml" ds:itemID="{E1B48D54-39F2-4BB2-8CF2-FB114FAFF527}">
  <ds:schemaRefs/>
</ds:datastoreItem>
</file>

<file path=customXml/itemProps15.xml><?xml version="1.0" encoding="utf-8"?>
<ds:datastoreItem xmlns:ds="http://schemas.openxmlformats.org/officeDocument/2006/customXml" ds:itemID="{B1351878-3876-4F66-B6FB-80A8E3C83286}">
  <ds:schemaRefs/>
</ds:datastoreItem>
</file>

<file path=customXml/itemProps16.xml><?xml version="1.0" encoding="utf-8"?>
<ds:datastoreItem xmlns:ds="http://schemas.openxmlformats.org/officeDocument/2006/customXml" ds:itemID="{180035AF-3411-4F9A-B8C0-EBBD3F3CB72B}">
  <ds:schemaRefs/>
</ds:datastoreItem>
</file>

<file path=customXml/itemProps2.xml><?xml version="1.0" encoding="utf-8"?>
<ds:datastoreItem xmlns:ds="http://schemas.openxmlformats.org/officeDocument/2006/customXml" ds:itemID="{EB58EDAF-12EC-4D66-AEAF-A0CAFBF8BE55}">
  <ds:schemaRefs/>
</ds:datastoreItem>
</file>

<file path=customXml/itemProps3.xml><?xml version="1.0" encoding="utf-8"?>
<ds:datastoreItem xmlns:ds="http://schemas.openxmlformats.org/officeDocument/2006/customXml" ds:itemID="{7E9A9400-B14B-456B-878C-BD8404ADD091}">
  <ds:schemaRefs/>
</ds:datastoreItem>
</file>

<file path=customXml/itemProps4.xml><?xml version="1.0" encoding="utf-8"?>
<ds:datastoreItem xmlns:ds="http://schemas.openxmlformats.org/officeDocument/2006/customXml" ds:itemID="{D9DCC30B-4E1B-49EE-8B22-86587FCE25B9}">
  <ds:schemaRefs/>
</ds:datastoreItem>
</file>

<file path=customXml/itemProps5.xml><?xml version="1.0" encoding="utf-8"?>
<ds:datastoreItem xmlns:ds="http://schemas.openxmlformats.org/officeDocument/2006/customXml" ds:itemID="{07566BC5-F021-4A4C-A33E-40878C4E2CFB}">
  <ds:schemaRefs/>
</ds:datastoreItem>
</file>

<file path=customXml/itemProps6.xml><?xml version="1.0" encoding="utf-8"?>
<ds:datastoreItem xmlns:ds="http://schemas.openxmlformats.org/officeDocument/2006/customXml" ds:itemID="{FE92C5A8-0230-4FA0-AB71-6950370E36E7}">
  <ds:schemaRefs/>
</ds:datastoreItem>
</file>

<file path=customXml/itemProps7.xml><?xml version="1.0" encoding="utf-8"?>
<ds:datastoreItem xmlns:ds="http://schemas.openxmlformats.org/officeDocument/2006/customXml" ds:itemID="{84391BB3-0004-4261-938D-AF6370E87509}">
  <ds:schemaRefs/>
</ds:datastoreItem>
</file>

<file path=customXml/itemProps8.xml><?xml version="1.0" encoding="utf-8"?>
<ds:datastoreItem xmlns:ds="http://schemas.openxmlformats.org/officeDocument/2006/customXml" ds:itemID="{6636B3C4-2F0D-4158-BDED-785E2EAF0CAC}">
  <ds:schemaRefs/>
</ds:datastoreItem>
</file>

<file path=customXml/itemProps9.xml><?xml version="1.0" encoding="utf-8"?>
<ds:datastoreItem xmlns:ds="http://schemas.openxmlformats.org/officeDocument/2006/customXml" ds:itemID="{C19476B4-51A2-421A-AC9B-8330B8B335D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2</vt:i4>
      </vt:variant>
    </vt:vector>
  </HeadingPairs>
  <TitlesOfParts>
    <vt:vector size="5" baseType="lpstr">
      <vt:lpstr>Charts</vt:lpstr>
      <vt:lpstr>Details</vt:lpstr>
      <vt:lpstr>Prev.</vt:lpstr>
      <vt:lpstr>Charts!Область_друку</vt:lpstr>
      <vt:lpstr>Details!Область_друку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Sabina Kopcha</dc:creator>
  <cp:lastModifiedBy>Masha Galas</cp:lastModifiedBy>
  <cp:lastPrinted>2023-06-02T08:46:50Z</cp:lastPrinted>
  <dcterms:created xsi:type="dcterms:W3CDTF">2023-05-19T11:28:39Z</dcterms:created>
  <dcterms:modified xsi:type="dcterms:W3CDTF">2025-02-03T09:57:46Z</dcterms:modified>
</cp:coreProperties>
</file>