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Никита\Desktop\"/>
    </mc:Choice>
  </mc:AlternateContent>
  <bookViews>
    <workbookView xWindow="0" yWindow="0" windowWidth="23040" windowHeight="10452"/>
  </bookViews>
  <sheets>
    <sheet name="Лист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 a="1"/>
  <c r="G19" i="1" s="1"/>
  <c r="G18" i="1" a="1"/>
  <c r="G18" i="1" s="1"/>
  <c r="G16" i="1" a="1"/>
  <c r="G16" i="1" s="1"/>
  <c r="G7" i="1" a="1"/>
  <c r="G8" i="1" s="1"/>
  <c r="G15" i="1" a="1"/>
  <c r="K6" i="1"/>
  <c r="G13" i="1" a="1"/>
  <c r="G13" i="1" s="1"/>
  <c r="H7" i="1" l="1"/>
  <c r="G7" i="1"/>
  <c r="H8" i="1"/>
  <c r="G10" i="1"/>
  <c r="G11" i="1"/>
  <c r="G15" i="1" l="1"/>
</calcChain>
</file>

<file path=xl/sharedStrings.xml><?xml version="1.0" encoding="utf-8"?>
<sst xmlns="http://schemas.openxmlformats.org/spreadsheetml/2006/main" count="58" uniqueCount="50">
  <si>
    <t>Вінницька</t>
  </si>
  <si>
    <t>Волинська</t>
  </si>
  <si>
    <t>Дніпропет-</t>
  </si>
  <si>
    <t>ровська</t>
  </si>
  <si>
    <t>Донецька</t>
  </si>
  <si>
    <t>Житомирська</t>
  </si>
  <si>
    <t>Закарпатська</t>
  </si>
  <si>
    <t>Запорізька</t>
  </si>
  <si>
    <t>Івано-</t>
  </si>
  <si>
    <t>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</si>
  <si>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</si>
  <si>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</si>
  <si>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</si>
  <si>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</si>
  <si>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</si>
  <si>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</si>
  <si>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</si>
  <si>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</si>
  <si>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</si>
  <si>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</si>
  <si>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</si>
  <si>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</si>
  <si>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</si>
  <si>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Чернівецька</t>
  </si>
  <si>
    <t>Чернігівська</t>
  </si>
  <si>
    <t>м. Київ</t>
  </si>
  <si>
    <t>x6</t>
  </si>
  <si>
    <t>x8</t>
  </si>
  <si>
    <t>r=</t>
  </si>
  <si>
    <t>C=</t>
  </si>
  <si>
    <t>F2 факт=</t>
  </si>
  <si>
    <t>F1 факт=</t>
  </si>
  <si>
    <t>Fтабл=</t>
  </si>
  <si>
    <t>Fтабл&gt;F1факт</t>
  </si>
  <si>
    <t>Fтабл&gt;F2факт</t>
  </si>
  <si>
    <t xml:space="preserve">Коефіцієнти множинної </t>
  </si>
  <si>
    <t>кореляції не значимі</t>
  </si>
  <si>
    <t>2)</t>
  </si>
  <si>
    <t>1)</t>
  </si>
  <si>
    <t>3)</t>
  </si>
  <si>
    <t>Кореляція слабка (0,1-0,3) =</t>
  </si>
  <si>
    <t>матриця коеф. парної кореляції</t>
  </si>
  <si>
    <t>R1=</t>
  </si>
  <si>
    <t>R2=</t>
  </si>
  <si>
    <t>t68(факт)=</t>
  </si>
  <si>
    <t>t68(табл)=</t>
  </si>
  <si>
    <t>t68(табл)&gt;t68(факт)</t>
  </si>
  <si>
    <t>не існує тісної лінії зв'язку</t>
  </si>
  <si>
    <t>(виключаючи вплив інших факторів)</t>
  </si>
  <si>
    <t>Відповіді: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</si>
</sst>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</borders>
  <cellStyleXfs count="5">
    <xf numFmtId="0" fontId="0" fillId="0" borderId="0"/>
    <xf numFmtId="0" fontId="2" fillId="2" borderId="1" applyNumberForma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21">
    <xf numFmtId="0" fontId="0" fillId="0" borderId="0" xfId="0"/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2" fillId="2" borderId="1" xfId="1"/>
    <xf numFmtId="0" fontId="2" fillId="2" borderId="1" xfId="1" applyAlignment="1">
      <alignment horizontal="center"/>
    </xf>
    <xf numFmtId="0" fontId="1" fillId="5" borderId="0" xfId="4"/>
    <xf numFmtId="0" fontId="1" fillId="3" borderId="0" xfId="2"/>
    <xf numFmtId="0" fontId="1" fillId="4" borderId="0" xfId="3" applyAlignment="1">
      <alignment horizontal="center"/>
    </xf>
    <xf numFmtId="0" fontId="0" fillId="3" borderId="0" xfId="2" applyFont="1"/>
    <xf numFmtId="0" fontId="0" fillId="0" borderId="0" xfId="0" applyAlignment="1">
      <alignment horizontal="right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5" borderId="0" xfId="4" applyFont="1"/>
  </cellXfs>
  <cellStyles count="5">
    <cellStyle name="20% — акцент2" xfId="2" builtinId="34"/>
    <cellStyle name="20% — акцент3" xfId="4" builtinId="38"/>
    <cellStyle name="40% — акцент2" xfId="3" builtinId="35"/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older_for_jupyter\&#1050;&#1085;&#1080;&#1075;&#1072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2">
          <cell r="G2">
            <v>82.6</v>
          </cell>
          <cell r="I2">
            <v>94.1</v>
          </cell>
        </row>
        <row r="3">
          <cell r="G3">
            <v>55</v>
          </cell>
          <cell r="I3">
            <v>47.7</v>
          </cell>
        </row>
        <row r="4">
          <cell r="G4">
            <v>31.5</v>
          </cell>
          <cell r="I4">
            <v>23.4</v>
          </cell>
        </row>
        <row r="6">
          <cell r="G6">
            <v>58.2</v>
          </cell>
          <cell r="I6">
            <v>47.8</v>
          </cell>
        </row>
        <row r="7">
          <cell r="G7">
            <v>70.099999999999994</v>
          </cell>
          <cell r="I7">
            <v>69.2</v>
          </cell>
        </row>
        <row r="8">
          <cell r="G8">
            <v>65.2</v>
          </cell>
          <cell r="I8">
            <v>76.7</v>
          </cell>
        </row>
        <row r="9">
          <cell r="G9">
            <v>43.1</v>
          </cell>
          <cell r="I9">
            <v>55.4</v>
          </cell>
        </row>
        <row r="10">
          <cell r="G10">
            <v>30.8</v>
          </cell>
          <cell r="I10">
            <v>194.2</v>
          </cell>
        </row>
        <row r="12">
          <cell r="G12">
            <v>90.5</v>
          </cell>
          <cell r="I12">
            <v>147</v>
          </cell>
        </row>
        <row r="13">
          <cell r="G13">
            <v>53.1</v>
          </cell>
          <cell r="I13">
            <v>62.9</v>
          </cell>
        </row>
        <row r="14">
          <cell r="G14">
            <v>19.899999999999999</v>
          </cell>
          <cell r="I14">
            <v>21.8</v>
          </cell>
        </row>
        <row r="15">
          <cell r="G15">
            <v>64.900000000000006</v>
          </cell>
          <cell r="I15">
            <v>81.7</v>
          </cell>
        </row>
        <row r="16">
          <cell r="G16">
            <v>93.1</v>
          </cell>
          <cell r="I16">
            <v>82.1</v>
          </cell>
        </row>
        <row r="17">
          <cell r="G17">
            <v>59.9</v>
          </cell>
          <cell r="I17">
            <v>103.1</v>
          </cell>
        </row>
        <row r="18">
          <cell r="G18">
            <v>39.799999999999997</v>
          </cell>
          <cell r="I18">
            <v>52.9</v>
          </cell>
        </row>
        <row r="19">
          <cell r="G19">
            <v>82.6</v>
          </cell>
          <cell r="I19">
            <v>31.1</v>
          </cell>
        </row>
        <row r="20">
          <cell r="G20">
            <v>80.2</v>
          </cell>
          <cell r="I20">
            <v>38.5</v>
          </cell>
        </row>
        <row r="21">
          <cell r="G21">
            <v>71.599999999999994</v>
          </cell>
          <cell r="I21">
            <v>66.5</v>
          </cell>
        </row>
        <row r="22">
          <cell r="G22">
            <v>73.3</v>
          </cell>
          <cell r="I22">
            <v>62.7</v>
          </cell>
        </row>
        <row r="23">
          <cell r="G23">
            <v>82.6</v>
          </cell>
          <cell r="I23">
            <v>101.7</v>
          </cell>
        </row>
        <row r="24">
          <cell r="G24">
            <v>56</v>
          </cell>
          <cell r="I24">
            <v>59.5</v>
          </cell>
        </row>
        <row r="25">
          <cell r="G25">
            <v>71.2</v>
          </cell>
          <cell r="I25">
            <v>87.2</v>
          </cell>
        </row>
        <row r="26">
          <cell r="G26">
            <v>63.6</v>
          </cell>
          <cell r="I26">
            <v>84.7</v>
          </cell>
        </row>
        <row r="27">
          <cell r="G27">
            <v>90.3</v>
          </cell>
          <cell r="I27">
            <v>94.2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zoomScale="85" zoomScaleNormal="85" workbookViewId="0">
      <selection activeCell="L14" sqref="L14"/>
    </sheetView>
  </sheetViews>
  <sheetFormatPr defaultRowHeight="14.4" x14ac:dyDescent="0.3"/>
  <cols>
    <col min="1" max="1" width="34.77734375" customWidth="1"/>
    <col min="6" max="6" width="9.77734375" customWidth="1"/>
    <col min="9" max="9" width="28.44140625" customWidth="1"/>
    <col min="10" max="10" width="33.88671875" customWidth="1"/>
  </cols>
  <sheetData>
    <row r="1" spans="1:11" ht="15" thickBot="1" x14ac:dyDescent="0.35">
      <c r="B1" t="s">
        <v>26</v>
      </c>
      <c r="C1" t="s">
        <v>27</v>
      </c>
    </row>
    <row r="2" spans="1:11" ht="16.2" thickBot="1" x14ac:dyDescent="0.35">
      <c r="A2" s="1" t="s">
        <v>0</v>
      </c>
      <c r="B2" s="4">
        <v>82.6</v>
      </c>
      <c r="C2" s="4">
        <v>94.1</v>
      </c>
      <c r="F2" s="11"/>
      <c r="G2" s="11" t="s">
        <v>26</v>
      </c>
      <c r="H2" s="11" t="s">
        <v>27</v>
      </c>
    </row>
    <row r="3" spans="1:11" ht="16.2" thickBot="1" x14ac:dyDescent="0.35">
      <c r="A3" s="2" t="s">
        <v>1</v>
      </c>
      <c r="B3" s="5">
        <v>55</v>
      </c>
      <c r="C3" s="5">
        <v>47.7</v>
      </c>
      <c r="F3" s="11" t="s">
        <v>26</v>
      </c>
      <c r="G3" s="12">
        <v>1</v>
      </c>
      <c r="H3" s="12">
        <v>0.19808899999999999</v>
      </c>
      <c r="I3" s="19" t="s">
        <v>41</v>
      </c>
    </row>
    <row r="4" spans="1:11" ht="15.6" x14ac:dyDescent="0.3">
      <c r="A4" s="3" t="s">
        <v>2</v>
      </c>
      <c r="B4" s="6">
        <v>31.5</v>
      </c>
      <c r="C4" s="6">
        <v>23.4</v>
      </c>
      <c r="E4" t="s">
        <v>28</v>
      </c>
      <c r="F4" s="11" t="s">
        <v>27</v>
      </c>
      <c r="G4" s="12">
        <v>0.19808899999999999</v>
      </c>
      <c r="H4" s="12">
        <v>1</v>
      </c>
    </row>
    <row r="5" spans="1:11" ht="16.2" thickBot="1" x14ac:dyDescent="0.35">
      <c r="A5" s="2" t="s">
        <v>3</v>
      </c>
      <c r="B5" s="7"/>
      <c r="C5" s="7"/>
      <c r="J5" s="15" t="s">
        <v>49</v>
      </c>
    </row>
    <row r="6" spans="1:11" ht="16.2" thickBot="1" x14ac:dyDescent="0.35">
      <c r="A6" s="2" t="s">
        <v>4</v>
      </c>
      <c r="B6" s="5">
        <v>58.2</v>
      </c>
      <c r="C6" s="5">
        <v>47.8</v>
      </c>
      <c r="F6" s="11"/>
      <c r="G6" s="11" t="s">
        <v>26</v>
      </c>
      <c r="H6" s="11" t="s">
        <v>27</v>
      </c>
      <c r="I6" s="17" t="s">
        <v>38</v>
      </c>
      <c r="J6" s="18" t="s">
        <v>40</v>
      </c>
      <c r="K6">
        <f>CORREL([1]Лист1!G2:G27,[1]Лист1!I2:I27)</f>
        <v>0.19808933132183218</v>
      </c>
    </row>
    <row r="7" spans="1:11" ht="16.2" thickBot="1" x14ac:dyDescent="0.35">
      <c r="A7" s="2" t="s">
        <v>5</v>
      </c>
      <c r="B7" s="5">
        <v>70.099999999999994</v>
      </c>
      <c r="C7" s="5">
        <v>69.2</v>
      </c>
      <c r="F7" s="11" t="s">
        <v>26</v>
      </c>
      <c r="G7" s="11">
        <f t="array" ref="G7:H8">MINVERSE(G3:H4)</f>
        <v>1.0408418557892349</v>
      </c>
      <c r="H7" s="11">
        <v>-0.20617932237143374</v>
      </c>
      <c r="I7" s="17" t="s">
        <v>37</v>
      </c>
      <c r="J7" s="16" t="s">
        <v>33</v>
      </c>
    </row>
    <row r="8" spans="1:11" ht="16.2" thickBot="1" x14ac:dyDescent="0.35">
      <c r="A8" s="2" t="s">
        <v>6</v>
      </c>
      <c r="B8" s="5">
        <v>65.2</v>
      </c>
      <c r="C8" s="5">
        <v>76.7</v>
      </c>
      <c r="E8" t="s">
        <v>29</v>
      </c>
      <c r="F8" s="11" t="s">
        <v>27</v>
      </c>
      <c r="G8" s="11">
        <v>-0.20617932237143374</v>
      </c>
      <c r="H8" s="11">
        <v>1.0408418557892349</v>
      </c>
      <c r="J8" s="16" t="s">
        <v>34</v>
      </c>
    </row>
    <row r="9" spans="1:11" ht="16.2" thickBot="1" x14ac:dyDescent="0.35">
      <c r="A9" s="2" t="s">
        <v>7</v>
      </c>
      <c r="B9" s="5">
        <v>43.1</v>
      </c>
      <c r="C9" s="5">
        <v>55.4</v>
      </c>
      <c r="J9" s="13" t="s">
        <v>35</v>
      </c>
    </row>
    <row r="10" spans="1:11" ht="15.6" x14ac:dyDescent="0.3">
      <c r="A10" s="3" t="s">
        <v>8</v>
      </c>
      <c r="B10" s="6">
        <v>30.8</v>
      </c>
      <c r="C10" s="6">
        <v>194.2</v>
      </c>
      <c r="F10" s="16" t="s">
        <v>31</v>
      </c>
      <c r="G10">
        <f>(G7-1)*(26-2)/(2-1)</f>
        <v>0.9802045389416385</v>
      </c>
      <c r="J10" s="13" t="s">
        <v>36</v>
      </c>
    </row>
    <row r="11" spans="1:11" ht="16.2" thickBot="1" x14ac:dyDescent="0.35">
      <c r="A11" s="2" t="s">
        <v>9</v>
      </c>
      <c r="B11" s="7"/>
      <c r="C11" s="7"/>
      <c r="F11" s="14" t="s">
        <v>30</v>
      </c>
      <c r="G11">
        <f>(H8-1)*(26-2)/(2-1)</f>
        <v>0.9802045389416385</v>
      </c>
      <c r="I11" s="17" t="s">
        <v>39</v>
      </c>
      <c r="J11" s="16" t="s">
        <v>46</v>
      </c>
    </row>
    <row r="12" spans="1:11" ht="16.2" thickBot="1" x14ac:dyDescent="0.35">
      <c r="A12" s="2" t="s">
        <v>10</v>
      </c>
      <c r="B12" s="5">
        <v>90.5</v>
      </c>
      <c r="C12" s="5">
        <v>147</v>
      </c>
      <c r="J12" s="13" t="s">
        <v>47</v>
      </c>
    </row>
    <row r="13" spans="1:11" ht="16.2" thickBot="1" x14ac:dyDescent="0.35">
      <c r="A13" s="2" t="s">
        <v>11</v>
      </c>
      <c r="B13" s="5">
        <v>53.1</v>
      </c>
      <c r="C13" s="5">
        <v>62.9</v>
      </c>
      <c r="F13" s="16" t="s">
        <v>32</v>
      </c>
      <c r="G13">
        <f t="array" ref="G13">FINV(0.05,2,26-2-1)</f>
        <v>3.4221322078611793</v>
      </c>
      <c r="J13" s="20" t="s">
        <v>48</v>
      </c>
    </row>
    <row r="14" spans="1:11" ht="16.2" thickBot="1" x14ac:dyDescent="0.35">
      <c r="A14" s="3" t="s">
        <v>12</v>
      </c>
      <c r="B14" s="8">
        <v>19.899999999999999</v>
      </c>
      <c r="C14" s="8">
        <v>21.8</v>
      </c>
    </row>
    <row r="15" spans="1:11" ht="16.2" thickBot="1" x14ac:dyDescent="0.35">
      <c r="A15" s="1" t="s">
        <v>13</v>
      </c>
      <c r="B15" s="4">
        <v>64.900000000000006</v>
      </c>
      <c r="C15" s="9">
        <v>81.7</v>
      </c>
      <c r="F15" s="16" t="s">
        <v>42</v>
      </c>
      <c r="G15">
        <f t="array" ref="G15">SQRT(1- (1/G7))</f>
        <v>0.19808899999999993</v>
      </c>
    </row>
    <row r="16" spans="1:11" ht="16.2" thickBot="1" x14ac:dyDescent="0.35">
      <c r="A16" s="2" t="s">
        <v>14</v>
      </c>
      <c r="B16" s="5">
        <v>93.1</v>
      </c>
      <c r="C16" s="10">
        <v>82.1</v>
      </c>
      <c r="F16" s="16" t="s">
        <v>43</v>
      </c>
      <c r="G16">
        <f t="array" ref="G16">SQRT(1- (1/H8))</f>
        <v>0.19808899999999993</v>
      </c>
    </row>
    <row r="17" spans="1:7" ht="16.2" thickBot="1" x14ac:dyDescent="0.35">
      <c r="A17" s="2" t="s">
        <v>15</v>
      </c>
      <c r="B17" s="5">
        <v>59.9</v>
      </c>
      <c r="C17" s="10">
        <v>103.1</v>
      </c>
    </row>
    <row r="18" spans="1:7" ht="16.2" thickBot="1" x14ac:dyDescent="0.35">
      <c r="A18" s="2" t="s">
        <v>16</v>
      </c>
      <c r="B18" s="5">
        <v>39.799999999999997</v>
      </c>
      <c r="C18" s="10">
        <v>52.9</v>
      </c>
      <c r="F18" s="16" t="s">
        <v>44</v>
      </c>
      <c r="G18">
        <f t="array" ref="G18">SQRT(H3^2*(26-2)/1-H3^2)</f>
        <v>0.9500014706214932</v>
      </c>
    </row>
    <row r="19" spans="1:7" ht="16.2" thickBot="1" x14ac:dyDescent="0.35">
      <c r="A19" s="2" t="s">
        <v>17</v>
      </c>
      <c r="B19" s="5">
        <v>82.6</v>
      </c>
      <c r="C19" s="10">
        <v>31.1</v>
      </c>
      <c r="F19" s="16" t="s">
        <v>45</v>
      </c>
      <c r="G19">
        <f t="array" ref="G19">TINV(0.05,26-2)</f>
        <v>2.0638985616280254</v>
      </c>
    </row>
    <row r="20" spans="1:7" ht="16.2" thickBot="1" x14ac:dyDescent="0.35">
      <c r="A20" s="2" t="s">
        <v>18</v>
      </c>
      <c r="B20" s="5">
        <v>80.2</v>
      </c>
      <c r="C20" s="10">
        <v>38.5</v>
      </c>
    </row>
    <row r="21" spans="1:7" ht="16.2" thickBot="1" x14ac:dyDescent="0.35">
      <c r="A21" s="2" t="s">
        <v>19</v>
      </c>
      <c r="B21" s="5">
        <v>71.599999999999994</v>
      </c>
      <c r="C21" s="10">
        <v>66.5</v>
      </c>
    </row>
    <row r="22" spans="1:7" ht="16.2" thickBot="1" x14ac:dyDescent="0.35">
      <c r="A22" s="2" t="s">
        <v>20</v>
      </c>
      <c r="B22" s="5">
        <v>73.3</v>
      </c>
      <c r="C22" s="10">
        <v>62.7</v>
      </c>
    </row>
    <row r="23" spans="1:7" ht="16.2" thickBot="1" x14ac:dyDescent="0.35">
      <c r="A23" s="2" t="s">
        <v>21</v>
      </c>
      <c r="B23" s="5">
        <v>82.6</v>
      </c>
      <c r="C23" s="10">
        <v>101.7</v>
      </c>
    </row>
    <row r="24" spans="1:7" ht="16.2" thickBot="1" x14ac:dyDescent="0.35">
      <c r="A24" s="2" t="s">
        <v>22</v>
      </c>
      <c r="B24" s="5">
        <v>56</v>
      </c>
      <c r="C24" s="10">
        <v>59.5</v>
      </c>
    </row>
    <row r="25" spans="1:7" ht="16.2" thickBot="1" x14ac:dyDescent="0.35">
      <c r="A25" s="2" t="s">
        <v>23</v>
      </c>
      <c r="B25" s="5">
        <v>71.2</v>
      </c>
      <c r="C25" s="10">
        <v>87.2</v>
      </c>
    </row>
    <row r="26" spans="1:7" ht="16.2" thickBot="1" x14ac:dyDescent="0.35">
      <c r="A26" s="2" t="s">
        <v>24</v>
      </c>
      <c r="B26" s="5">
        <v>63.6</v>
      </c>
      <c r="C26" s="10">
        <v>84.7</v>
      </c>
    </row>
    <row r="27" spans="1:7" ht="16.2" thickBot="1" x14ac:dyDescent="0.35">
      <c r="A27" s="2" t="s">
        <v>25</v>
      </c>
      <c r="B27" s="5">
        <v>90.3</v>
      </c>
      <c r="C27" s="10">
        <v>94.2</v>
      </c>
    </row>
  </sheetData>
  <mergeCells count="4">
    <mergeCell ref="B4:B5"/>
    <mergeCell ref="B10:B11"/>
    <mergeCell ref="C4:C5"/>
    <mergeCell ref="C10:C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2020-01-23T18:35:08Z</dcterms:created>
  <dcterms:modified xsi:type="dcterms:W3CDTF">2020-01-23T19:37:18Z</dcterms:modified>
</cp:coreProperties>
</file>