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<sst xmlns="http://schemas.openxmlformats.org/spreadsheetml/2006/main" count="103" uniqueCount="56">
  <si>
    <t xml:space="preserve">Назва</t>
  </si>
  <si>
    <t xml:space="preserve">Загальна земельна площа, тис. га</t>
  </si>
  <si>
    <t xml:space="preserve">Вся посівна </t>
  </si>
  <si>
    <t xml:space="preserve">В тому числі в % до посівної площі</t>
  </si>
  <si>
    <t xml:space="preserve">області</t>
  </si>
  <si>
    <t xml:space="preserve">площа</t>
  </si>
  <si>
    <t xml:space="preserve">тис. га</t>
  </si>
  <si>
    <t xml:space="preserve">у  % до загальної площі</t>
  </si>
  <si>
    <t xml:space="preserve">Зернові культури</t>
  </si>
  <si>
    <t xml:space="preserve">Технічні культури</t>
  </si>
  <si>
    <t xml:space="preserve">Картопля та овочево-баштанні культури</t>
  </si>
  <si>
    <t xml:space="preserve">Кормові культури</t>
  </si>
  <si>
    <t xml:space="preserve">Херсонська</t>
  </si>
  <si>
    <t xml:space="preserve">Черкаська</t>
  </si>
  <si>
    <t xml:space="preserve">Україна</t>
  </si>
  <si>
    <t xml:space="preserve">Назва </t>
  </si>
  <si>
    <t xml:space="preserve">Вся посівна площа</t>
  </si>
  <si>
    <t xml:space="preserve">В тому числі в % до даної культури по Україні</t>
  </si>
  <si>
    <t xml:space="preserve">у % до посівної площі України</t>
  </si>
  <si>
    <t xml:space="preserve">-</t>
  </si>
  <si>
    <t xml:space="preserve">Назви областей</t>
  </si>
  <si>
    <t xml:space="preserve">Відношення посівних площ, тис. га</t>
  </si>
  <si>
    <t xml:space="preserve">В тому числі</t>
  </si>
  <si>
    <t xml:space="preserve">Картопля та </t>
  </si>
  <si>
    <t xml:space="preserve">овочево-баштанні культури</t>
  </si>
  <si>
    <t xml:space="preserve">Херсонська Черкаська</t>
  </si>
  <si>
    <t xml:space="preserve">Посівні площі під зернові, тис. га</t>
  </si>
  <si>
    <t xml:space="preserve">Відношення відповідних посівних площ в % до площ під зернові</t>
  </si>
  <si>
    <t xml:space="preserve">Технічні/</t>
  </si>
  <si>
    <t xml:space="preserve">Картопля та овочево-баштанні/зернові</t>
  </si>
  <si>
    <t xml:space="preserve">Кормові/</t>
  </si>
  <si>
    <t xml:space="preserve">зернові</t>
  </si>
  <si>
    <t xml:space="preserve">Посівна площа під зернові, тис. га</t>
  </si>
  <si>
    <t xml:space="preserve">Площа, з якої зібрано урожай, тис. га</t>
  </si>
  <si>
    <t xml:space="preserve">Валовий збір зерна за 01 рік, тис. т</t>
  </si>
  <si>
    <t xml:space="preserve">Урожайність, ц/га</t>
  </si>
  <si>
    <t xml:space="preserve">Назва області</t>
  </si>
  <si>
    <t xml:space="preserve">Валовий збір зерна за перший досліджуваний рік, тис. т</t>
  </si>
  <si>
    <t xml:space="preserve">Динаміка валового збору зерна, в % по відношенню до збору протягом першого досліджуваного року</t>
  </si>
  <si>
    <t xml:space="preserve">02 до 01</t>
  </si>
  <si>
    <t xml:space="preserve">03 до 01</t>
  </si>
  <si>
    <t xml:space="preserve">04 до 01</t>
  </si>
  <si>
    <t xml:space="preserve">05 до 01</t>
  </si>
  <si>
    <t xml:space="preserve">06 до 01</t>
  </si>
  <si>
    <t xml:space="preserve">07 до 01</t>
  </si>
  <si>
    <t xml:space="preserve">08 до 01</t>
  </si>
  <si>
    <t xml:space="preserve">09 до 01</t>
  </si>
  <si>
    <t xml:space="preserve">Назва країни</t>
  </si>
  <si>
    <t xml:space="preserve">Роки</t>
  </si>
  <si>
    <t xml:space="preserve">М’янма</t>
  </si>
  <si>
    <t xml:space="preserve">Нідерланди</t>
  </si>
  <si>
    <t xml:space="preserve">Польща</t>
  </si>
  <si>
    <t xml:space="preserve">Весь світ</t>
  </si>
  <si>
    <t xml:space="preserve">Урожайність зернових культур в різних країнах світу (ц з га)
 </t>
  </si>
  <si>
    <t xml:space="preserve">№</t>
  </si>
  <si>
    <t xml:space="preserve">Періоди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</si>
</sst>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333333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006600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2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 val="true"/>
      <sz val="20"/>
      <color rgb="FF000000"/>
      <name val="Calibri"/>
      <family val="2"/>
      <charset val="204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3" borderId="0" applyFont="true" applyBorder="false" applyAlignment="true" applyProtection="false">
      <alignment horizontal="general" vertical="bottom" textRotation="0" wrapText="false" indent="0" shrinkToFit="false"/>
    </xf>
    <xf numFmtId="164" fontId="11" fillId="2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5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6" borderId="0" applyFont="true" applyBorder="false" applyAlignment="true" applyProtection="false">
      <alignment horizontal="general" vertical="bottom" textRotation="0" wrapText="false" indent="0" shrinkToFit="false"/>
    </xf>
    <xf numFmtId="164" fontId="15" fillId="7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0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579D1C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pieChart>
        <c:varyColors val="1"/>
        <c:ser>
          <c:idx val="0"/>
          <c:order val="0"/>
          <c:tx>
            <c:strRef>
              <c:f>херсонська</c:f>
              <c:strCache>
                <c:ptCount val="1"/>
                <c:pt idx="0">
                  <c:v>херсонська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spPr>
              <a:solidFill>
                <a:srgbClr val="579d1c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 </c:separator>
            <c:showLeaderLines val="0"/>
          </c:dLbls>
          <c:cat>
            <c:strRef>
              <c:f>Аркуш1!$E$3:$H$3</c:f>
              <c:strCache>
                <c:ptCount val="4"/>
                <c:pt idx="0">
                  <c:v>Зернові культури</c:v>
                </c:pt>
                <c:pt idx="1">
                  <c:v>Технічні культури</c:v>
                </c:pt>
                <c:pt idx="2">
                  <c:v>Картопля та овочево-баштанні культури</c:v>
                </c:pt>
                <c:pt idx="3">
                  <c:v>Кормові культури</c:v>
                </c:pt>
              </c:strCache>
            </c:strRef>
          </c:cat>
          <c:val>
            <c:numRef>
              <c:f>Аркуш1!$E$4:$H$4</c:f>
              <c:numCache>
                <c:formatCode>General</c:formatCode>
                <c:ptCount val="4"/>
                <c:pt idx="0">
                  <c:v>849</c:v>
                </c:pt>
                <c:pt idx="1">
                  <c:v>224</c:v>
                </c:pt>
                <c:pt idx="2">
                  <c:v>90</c:v>
                </c:pt>
                <c:pt idx="3">
                  <c:v>201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pieChart>
        <c:varyColors val="1"/>
        <c:ser>
          <c:idx val="0"/>
          <c:order val="0"/>
          <c:tx>
            <c:strRef>
              <c:f>черкаська</c:f>
              <c:strCache>
                <c:ptCount val="1"/>
                <c:pt idx="0">
                  <c:v>черкаська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Аркуш1!$E$5;Аркуш1!$X$9</c:f>
              <c:numCache>
                <c:formatCode>General</c:formatCode>
                <c:ptCount val="2"/>
                <c:pt idx="0">
                  <c:v>664</c:v>
                </c:pt>
                <c:pt idx="1">
                  <c:v/>
                </c:pt>
              </c:numCache>
            </c:numRef>
          </c:val>
        </c:ser>
        <c:ser>
          <c:idx val="1"/>
          <c:order val="1"/>
          <c:tx>
            <c:strRef>
              <c:f>Аркуш1!$F$3</c:f>
              <c:strCache>
                <c:ptCount val="1"/>
                <c:pt idx="0">
                  <c:v>Технічні культури</c:v>
                </c:pt>
              </c:strCache>
            </c:strRef>
          </c:tx>
          <c:spPr>
            <a:solidFill>
              <a:srgbClr val="ff420e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Аркуш1!$F$5</c:f>
              <c:numCache>
                <c:formatCode>General</c:formatCode>
                <c:ptCount val="1"/>
                <c:pt idx="0">
                  <c:v>145</c:v>
                </c:pt>
              </c:numCache>
            </c:numRef>
          </c:val>
        </c:ser>
        <c:ser>
          <c:idx val="2"/>
          <c:order val="2"/>
          <c:tx>
            <c:strRef>
              <c:f>Аркуш1!$G$3</c:f>
              <c:strCache>
                <c:ptCount val="1"/>
                <c:pt idx="0">
                  <c:v>Картопля та овочево-баштанні культури</c:v>
                </c:pt>
              </c:strCache>
            </c:strRef>
          </c:tx>
          <c:spPr>
            <a:solidFill>
              <a:srgbClr val="ffd320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Аркуш1!$G$5</c:f>
              <c:numCache>
                <c:formatCode>General</c:formatCode>
                <c:ptCount val="1"/>
                <c:pt idx="0">
                  <c:v>103</c:v>
                </c:pt>
              </c:numCache>
            </c:numRef>
          </c:val>
        </c:ser>
        <c:ser>
          <c:idx val="3"/>
          <c:order val="3"/>
          <c:tx>
            <c:strRef>
              <c:f>Аркуш1!$H$3</c:f>
              <c:strCache>
                <c:ptCount val="1"/>
                <c:pt idx="0">
                  <c:v>Кормові культури</c:v>
                </c:pt>
              </c:strCache>
            </c:strRef>
          </c:tx>
          <c:spPr>
            <a:solidFill>
              <a:srgbClr val="579d1c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Аркуш1!$H$5</c:f>
              <c:numCache>
                <c:formatCode>General</c:formatCode>
                <c:ptCount val="1"/>
                <c:pt idx="0">
                  <c:v>329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pieChart>
        <c:varyColors val="0"/>
        <c:firstSliceAng val="0"/>
      </c:pieChart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pieChart>
        <c:varyColors val="1"/>
        <c:ser>
          <c:idx val="0"/>
          <c:order val="0"/>
          <c:tx>
            <c:strRef>
              <c:f>Аркуш1!$E$3</c:f>
              <c:strCache>
                <c:ptCount val="1"/>
                <c:pt idx="0">
                  <c:v>Зернові культури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Аркуш1!$E$5;Аркуш1!$W$10</c:f>
              <c:numCache>
                <c:formatCode>General</c:formatCode>
                <c:ptCount val="2"/>
                <c:pt idx="0">
                  <c:v>664</c:v>
                </c:pt>
                <c:pt idx="1">
                  <c:v/>
                </c:pt>
              </c:numCache>
            </c:numRef>
          </c:val>
        </c:ser>
        <c:ser>
          <c:idx val="1"/>
          <c:order val="1"/>
          <c:tx>
            <c:strRef>
              <c:f>Аркуш1!$F$3</c:f>
              <c:strCache>
                <c:ptCount val="1"/>
                <c:pt idx="0">
                  <c:v>Технічні культури</c:v>
                </c:pt>
              </c:strCache>
            </c:strRef>
          </c:tx>
          <c:spPr>
            <a:solidFill>
              <a:srgbClr val="ff420e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Аркуш1!$F$5</c:f>
              <c:numCache>
                <c:formatCode>General</c:formatCode>
                <c:ptCount val="1"/>
                <c:pt idx="0">
                  <c:v>145</c:v>
                </c:pt>
              </c:numCache>
            </c:numRef>
          </c:val>
        </c:ser>
        <c:ser>
          <c:idx val="2"/>
          <c:order val="2"/>
          <c:tx>
            <c:strRef>
              <c:f>Аркуш1!$G$3</c:f>
              <c:strCache>
                <c:ptCount val="1"/>
                <c:pt idx="0">
                  <c:v>Картопля та овочево-баштанні культури</c:v>
                </c:pt>
              </c:strCache>
            </c:strRef>
          </c:tx>
          <c:spPr>
            <a:solidFill>
              <a:srgbClr val="ffd320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Аркуш1!$G$5</c:f>
              <c:numCache>
                <c:formatCode>General</c:formatCode>
                <c:ptCount val="1"/>
                <c:pt idx="0">
                  <c:v>103</c:v>
                </c:pt>
              </c:numCache>
            </c:numRef>
          </c:val>
        </c:ser>
        <c:ser>
          <c:idx val="3"/>
          <c:order val="3"/>
          <c:tx>
            <c:strRef>
              <c:f>Аркуш1!$H$3</c:f>
              <c:strCache>
                <c:ptCount val="1"/>
                <c:pt idx="0">
                  <c:v>Кормові культури</c:v>
                </c:pt>
              </c:strCache>
            </c:strRef>
          </c:tx>
          <c:spPr>
            <a:solidFill>
              <a:srgbClr val="579d1c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val>
            <c:numRef>
              <c:f>Аркуш1!$H$5</c:f>
              <c:numCache>
                <c:formatCode>General</c:formatCode>
                <c:ptCount val="1"/>
                <c:pt idx="0">
                  <c:v>329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>
      <a:noFill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pie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explosion val="0"/>
          <c:dPt>
            <c:idx val="0"/>
            <c:spPr>
              <a:solidFill>
                <a:srgbClr val="004586"/>
              </a:solidFill>
              <a:ln>
                <a:noFill/>
              </a:ln>
            </c:spPr>
          </c:dPt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spPr>
              <a:solidFill>
                <a:srgbClr val="579d1c"/>
              </a:solidFill>
              <a:ln>
                <a:noFill/>
              </a:ln>
            </c:spPr>
          </c:dPt>
          <c:dLbls>
            <c:numFmt formatCode="General" sourceLinked="1"/>
            <c:dLbl>
              <c:idx val="0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 </c:separator>
            </c:dLbl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 </c:separator>
            <c:showLeaderLines val="0"/>
          </c:dLbls>
          <c:cat>
            <c:strRef>
              <c:f>Аркуш1!$E$3:$H$3</c:f>
              <c:strCache>
                <c:ptCount val="4"/>
                <c:pt idx="0">
                  <c:v>Зернові культури</c:v>
                </c:pt>
                <c:pt idx="1">
                  <c:v>Технічні культури</c:v>
                </c:pt>
                <c:pt idx="2">
                  <c:v>Картопля та овочево-баштанні культури</c:v>
                </c:pt>
                <c:pt idx="3">
                  <c:v>Кормові культури</c:v>
                </c:pt>
              </c:strCache>
            </c:strRef>
          </c:cat>
          <c:val>
            <c:numRef>
              <c:f>Аркуш1!$E$5:$H$5</c:f>
              <c:numCache>
                <c:formatCode>General</c:formatCode>
                <c:ptCount val="4"/>
                <c:pt idx="0">
                  <c:v>664</c:v>
                </c:pt>
                <c:pt idx="1">
                  <c:v>145</c:v>
                </c:pt>
                <c:pt idx="2">
                  <c:v>103</c:v>
                </c:pt>
                <c:pt idx="3">
                  <c:v>329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</c:chart>
  <c:spPr>
    <a:solidFill>
      <a:srgbClr val="ffffff"/>
    </a:solidFill>
    <a:ln>
      <a:noFill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ayout>
        <c:manualLayout>
          <c:layoutTarget val="inner"/>
          <c:xMode val="edge"/>
          <c:yMode val="edge"/>
          <c:x val="0.101518403688687"/>
          <c:y val="0.0619946091644205"/>
          <c:w val="0.862787184990858"/>
          <c:h val="0.847574123989218"/>
        </c:manualLayout>
      </c:layout>
      <c:scatterChart>
        <c:scatterStyle val="line"/>
        <c:varyColors val="0"/>
        <c:ser>
          <c:idx val="0"/>
          <c:order val="0"/>
          <c:tx>
            <c:strRef>
              <c:f>Аркуш1!$A$35</c:f>
              <c:strCache>
                <c:ptCount val="1"/>
                <c:pt idx="0">
                  <c:v>Херсонська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yVal>
            <c:numRef>
              <c:f>Аркуш1!$P$35:$X$35</c:f>
              <c:numCache>
                <c:formatCode>General</c:formatCode>
                <c:ptCount val="9"/>
                <c:pt idx="0">
                  <c:v>2598</c:v>
                </c:pt>
                <c:pt idx="1">
                  <c:v>2792</c:v>
                </c:pt>
                <c:pt idx="2">
                  <c:v>1772</c:v>
                </c:pt>
                <c:pt idx="3">
                  <c:v>974</c:v>
                </c:pt>
                <c:pt idx="4">
                  <c:v>2554</c:v>
                </c:pt>
                <c:pt idx="5">
                  <c:v>1540</c:v>
                </c:pt>
                <c:pt idx="6">
                  <c:v>1381</c:v>
                </c:pt>
                <c:pt idx="7">
                  <c:v>1166</c:v>
                </c:pt>
                <c:pt idx="8">
                  <c:v>2180</c:v>
                </c:pt>
              </c:numCache>
            </c:numRef>
          </c:yVal>
          <c:smooth val="0"/>
        </c:ser>
        <c:axId val="87317835"/>
        <c:axId val="24965428"/>
      </c:scatterChart>
      <c:valAx>
        <c:axId val="87317835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4965428"/>
        <c:crosses val="max"/>
        <c:crossBetween val="midCat"/>
      </c:valAx>
      <c:valAx>
        <c:axId val="2496542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7317835"/>
        <c:crosses val="max"/>
        <c:crossBetween val="midCat"/>
      </c:valAx>
      <c:spPr>
        <a:noFill/>
        <a:ln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yVal>
            <c:numRef>
              <c:f>Аркуш1!$P$36:$X$36</c:f>
              <c:numCache>
                <c:formatCode>General</c:formatCode>
                <c:ptCount val="9"/>
                <c:pt idx="0">
                  <c:v>2336</c:v>
                </c:pt>
                <c:pt idx="1">
                  <c:v>2375</c:v>
                </c:pt>
                <c:pt idx="2">
                  <c:v>1674</c:v>
                </c:pt>
                <c:pt idx="3">
                  <c:v>1411</c:v>
                </c:pt>
                <c:pt idx="4">
                  <c:v>1614</c:v>
                </c:pt>
                <c:pt idx="5">
                  <c:v>1517</c:v>
                </c:pt>
                <c:pt idx="6">
                  <c:v>1161</c:v>
                </c:pt>
                <c:pt idx="7">
                  <c:v>1594</c:v>
                </c:pt>
                <c:pt idx="8">
                  <c:v>2013</c:v>
                </c:pt>
              </c:numCache>
            </c:numRef>
          </c:yVal>
          <c:smooth val="0"/>
        </c:ser>
        <c:axId val="75012647"/>
        <c:axId val="20143391"/>
      </c:scatterChart>
      <c:valAx>
        <c:axId val="75012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0143391"/>
        <c:crosses val="autoZero"/>
        <c:crossBetween val="midCat"/>
      </c:valAx>
      <c:valAx>
        <c:axId val="20143391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5012647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264960</xdr:colOff>
      <xdr:row>5</xdr:row>
      <xdr:rowOff>128520</xdr:rowOff>
    </xdr:from>
    <xdr:to>
      <xdr:col>19</xdr:col>
      <xdr:colOff>33120</xdr:colOff>
      <xdr:row>16</xdr:row>
      <xdr:rowOff>73800</xdr:rowOff>
    </xdr:to>
    <xdr:graphicFrame>
      <xdr:nvGraphicFramePr>
        <xdr:cNvPr id="0" name="Херсонська"/>
        <xdr:cNvGraphicFramePr/>
      </xdr:nvGraphicFramePr>
      <xdr:xfrm>
        <a:off x="9612720" y="1931760"/>
        <a:ext cx="5134320" cy="2896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36000</xdr:colOff>
      <xdr:row>9</xdr:row>
      <xdr:rowOff>174960</xdr:rowOff>
    </xdr:from>
    <xdr:to>
      <xdr:col>11</xdr:col>
      <xdr:colOff>125640</xdr:colOff>
      <xdr:row>20</xdr:row>
      <xdr:rowOff>279000</xdr:rowOff>
    </xdr:to>
    <xdr:graphicFrame>
      <xdr:nvGraphicFramePr>
        <xdr:cNvPr id="1" name=""/>
        <xdr:cNvGraphicFramePr/>
      </xdr:nvGraphicFramePr>
      <xdr:xfrm>
        <a:off x="4309920" y="297000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36360</xdr:colOff>
      <xdr:row>2</xdr:row>
      <xdr:rowOff>36000</xdr:rowOff>
    </xdr:from>
    <xdr:to>
      <xdr:col>19</xdr:col>
      <xdr:colOff>429840</xdr:colOff>
      <xdr:row>10</xdr:row>
      <xdr:rowOff>137520</xdr:rowOff>
    </xdr:to>
    <xdr:graphicFrame>
      <xdr:nvGraphicFramePr>
        <xdr:cNvPr id="2" name=""/>
        <xdr:cNvGraphicFramePr/>
      </xdr:nvGraphicFramePr>
      <xdr:xfrm>
        <a:off x="9384120" y="45504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36000</xdr:colOff>
      <xdr:row>11</xdr:row>
      <xdr:rowOff>60480</xdr:rowOff>
    </xdr:from>
    <xdr:to>
      <xdr:col>11</xdr:col>
      <xdr:colOff>125640</xdr:colOff>
      <xdr:row>21</xdr:row>
      <xdr:rowOff>488520</xdr:rowOff>
    </xdr:to>
    <xdr:graphicFrame>
      <xdr:nvGraphicFramePr>
        <xdr:cNvPr id="3" name=""/>
        <xdr:cNvGraphicFramePr/>
      </xdr:nvGraphicFramePr>
      <xdr:xfrm>
        <a:off x="4309920" y="38080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185400</xdr:colOff>
      <xdr:row>17</xdr:row>
      <xdr:rowOff>56160</xdr:rowOff>
    </xdr:from>
    <xdr:to>
      <xdr:col>18</xdr:col>
      <xdr:colOff>345600</xdr:colOff>
      <xdr:row>23</xdr:row>
      <xdr:rowOff>139320</xdr:rowOff>
    </xdr:to>
    <xdr:graphicFrame>
      <xdr:nvGraphicFramePr>
        <xdr:cNvPr id="4" name=""/>
        <xdr:cNvGraphicFramePr/>
      </xdr:nvGraphicFramePr>
      <xdr:xfrm>
        <a:off x="10129320" y="5388840"/>
        <a:ext cx="4334040" cy="2767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409320</xdr:colOff>
      <xdr:row>26</xdr:row>
      <xdr:rowOff>33120</xdr:rowOff>
    </xdr:from>
    <xdr:to>
      <xdr:col>19</xdr:col>
      <xdr:colOff>167400</xdr:colOff>
      <xdr:row>32</xdr:row>
      <xdr:rowOff>779760</xdr:rowOff>
    </xdr:to>
    <xdr:graphicFrame>
      <xdr:nvGraphicFramePr>
        <xdr:cNvPr id="5" name=""/>
        <xdr:cNvGraphicFramePr/>
      </xdr:nvGraphicFramePr>
      <xdr:xfrm>
        <a:off x="10353240" y="8669520"/>
        <a:ext cx="4528080" cy="2670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361440</xdr:colOff>
      <xdr:row>26</xdr:row>
      <xdr:rowOff>27720</xdr:rowOff>
    </xdr:from>
    <xdr:to>
      <xdr:col>26</xdr:col>
      <xdr:colOff>522000</xdr:colOff>
      <xdr:row>32</xdr:row>
      <xdr:rowOff>734400</xdr:rowOff>
    </xdr:to>
    <xdr:graphicFrame>
      <xdr:nvGraphicFramePr>
        <xdr:cNvPr id="6" name=""/>
        <xdr:cNvGraphicFramePr/>
      </xdr:nvGraphicFramePr>
      <xdr:xfrm>
        <a:off x="15075360" y="8664120"/>
        <a:ext cx="4334400" cy="2630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65"/>
  <sheetViews>
    <sheetView showFormulas="false" showGridLines="true" showRowColHeaders="true" showZeros="true" rightToLeft="false" tabSelected="true" showOutlineSymbols="true" defaultGridColor="true" view="normal" topLeftCell="G23" colorId="64" zoomScale="80" zoomScaleNormal="80" zoomScalePageLayoutView="100" workbookViewId="0">
      <selection pane="topLeft" activeCell="V22" activeCellId="0" sqref="V22"/>
    </sheetView>
  </sheetViews>
  <sheetFormatPr defaultRowHeight="13.8" zeroHeight="false" outlineLevelRow="0" outlineLevelCol="0"/>
  <cols>
    <col collapsed="false" customWidth="true" hidden="false" outlineLevel="0" max="1" min="1" style="0" width="15.57"/>
    <col collapsed="false" customWidth="true" hidden="false" outlineLevel="0" max="6" min="2" style="0" width="15"/>
    <col collapsed="false" customWidth="true" hidden="false" outlineLevel="0" max="7" min="7" style="0" width="13.14"/>
    <col collapsed="false" customWidth="true" hidden="false" outlineLevel="0" max="8" min="8" style="0" width="11.86"/>
    <col collapsed="false" customWidth="true" hidden="false" outlineLevel="0" max="1025" min="9" style="0" width="8.45"/>
  </cols>
  <sheetData>
    <row r="1" customFormat="false" ht="16.5" hidden="false" customHeight="true" outlineLevel="0" collapsed="false">
      <c r="A1" s="1" t="s">
        <v>0</v>
      </c>
      <c r="B1" s="1" t="s">
        <v>1</v>
      </c>
      <c r="C1" s="1" t="s">
        <v>2</v>
      </c>
      <c r="D1" s="1"/>
      <c r="E1" s="1" t="s">
        <v>3</v>
      </c>
      <c r="F1" s="1"/>
      <c r="G1" s="1"/>
      <c r="H1" s="1"/>
    </row>
    <row r="2" customFormat="false" ht="16.5" hidden="false" customHeight="true" outlineLevel="0" collapsed="false">
      <c r="A2" s="1" t="s">
        <v>4</v>
      </c>
      <c r="B2" s="1"/>
      <c r="C2" s="1" t="s">
        <v>5</v>
      </c>
      <c r="D2" s="1"/>
      <c r="E2" s="1"/>
      <c r="F2" s="1"/>
      <c r="G2" s="1"/>
      <c r="H2" s="1"/>
    </row>
    <row r="3" customFormat="false" ht="60" hidden="false" customHeight="false" outlineLevel="0" collapsed="false">
      <c r="A3" s="2"/>
      <c r="B3" s="1"/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customFormat="false" ht="17.5" hidden="false" customHeight="false" outlineLevel="0" collapsed="false">
      <c r="A4" s="3" t="s">
        <v>12</v>
      </c>
      <c r="B4" s="4" t="n">
        <v>2846</v>
      </c>
      <c r="C4" s="4" t="n">
        <v>1364</v>
      </c>
      <c r="D4" s="5" t="n">
        <f aca="false">(C4/B4)*100</f>
        <v>47.9269149683767</v>
      </c>
      <c r="E4" s="4" t="n">
        <v>849</v>
      </c>
      <c r="F4" s="4" t="n">
        <v>224</v>
      </c>
      <c r="G4" s="4" t="n">
        <v>90</v>
      </c>
      <c r="H4" s="4" t="n">
        <v>201</v>
      </c>
    </row>
    <row r="5" customFormat="false" ht="31.5" hidden="false" customHeight="false" outlineLevel="0" collapsed="false">
      <c r="A5" s="3" t="s">
        <v>13</v>
      </c>
      <c r="B5" s="4" t="n">
        <v>2092</v>
      </c>
      <c r="C5" s="4" t="n">
        <v>1241</v>
      </c>
      <c r="D5" s="5" t="n">
        <f aca="false">(C5/B5)*100</f>
        <v>59.321223709369</v>
      </c>
      <c r="E5" s="4" t="n">
        <v>664</v>
      </c>
      <c r="F5" s="4" t="n">
        <v>145</v>
      </c>
      <c r="G5" s="4" t="n">
        <v>103</v>
      </c>
      <c r="H5" s="4" t="n">
        <v>329</v>
      </c>
      <c r="L5" s="6" t="s">
        <v>12</v>
      </c>
      <c r="M5" s="6"/>
      <c r="N5" s="6"/>
      <c r="O5" s="6"/>
      <c r="P5" s="6"/>
      <c r="Q5" s="6"/>
      <c r="R5" s="6"/>
    </row>
    <row r="6" customFormat="false" ht="17.5" hidden="false" customHeight="false" outlineLevel="0" collapsed="false">
      <c r="A6" s="7" t="s">
        <v>14</v>
      </c>
      <c r="B6" s="8" t="n">
        <v>60355</v>
      </c>
      <c r="C6" s="8" t="n">
        <v>27928</v>
      </c>
      <c r="D6" s="5" t="n">
        <f aca="false">(C6/B6)*100</f>
        <v>46.272885427885</v>
      </c>
      <c r="E6" s="8" t="n">
        <v>15586</v>
      </c>
      <c r="F6" s="8" t="n">
        <v>3779</v>
      </c>
      <c r="G6" s="8" t="n">
        <v>2188</v>
      </c>
      <c r="H6" s="8" t="n">
        <v>6375</v>
      </c>
    </row>
    <row r="9" customFormat="false" ht="33" hidden="false" customHeight="true" outlineLevel="0" collapsed="false">
      <c r="A9" s="1" t="s">
        <v>15</v>
      </c>
      <c r="B9" s="1" t="s">
        <v>16</v>
      </c>
      <c r="C9" s="1"/>
      <c r="D9" s="1" t="s">
        <v>17</v>
      </c>
      <c r="E9" s="1"/>
      <c r="F9" s="1"/>
      <c r="G9" s="1"/>
    </row>
    <row r="10" customFormat="false" ht="60" hidden="false" customHeight="false" outlineLevel="0" collapsed="false">
      <c r="A10" s="1" t="s">
        <v>4</v>
      </c>
      <c r="B10" s="1" t="s">
        <v>6</v>
      </c>
      <c r="C10" s="1" t="s">
        <v>18</v>
      </c>
      <c r="D10" s="1" t="s">
        <v>8</v>
      </c>
      <c r="E10" s="1" t="s">
        <v>9</v>
      </c>
      <c r="F10" s="1" t="s">
        <v>10</v>
      </c>
      <c r="G10" s="1" t="s">
        <v>11</v>
      </c>
    </row>
    <row r="11" customFormat="false" ht="15" hidden="false" customHeight="false" outlineLevel="0" collapsed="false">
      <c r="A11" s="3" t="s">
        <v>12</v>
      </c>
      <c r="B11" s="9" t="n">
        <v>1364</v>
      </c>
      <c r="C11" s="10" t="n">
        <f aca="false">(B11/B13)*100</f>
        <v>4.88398739616156</v>
      </c>
      <c r="D11" s="10" t="n">
        <f aca="false">(E4/E6)*100</f>
        <v>5.44719620171949</v>
      </c>
      <c r="E11" s="10" t="n">
        <f aca="false">(F4/F6)*100</f>
        <v>5.92749404604393</v>
      </c>
      <c r="F11" s="10" t="n">
        <f aca="false">(G4/G6)*100</f>
        <v>4.11334552102377</v>
      </c>
      <c r="G11" s="10" t="n">
        <f aca="false">(H4/H6)*100</f>
        <v>3.15294117647059</v>
      </c>
    </row>
    <row r="12" customFormat="false" ht="15" hidden="false" customHeight="false" outlineLevel="0" collapsed="false">
      <c r="A12" s="3" t="s">
        <v>13</v>
      </c>
      <c r="B12" s="11" t="n">
        <v>1241</v>
      </c>
      <c r="C12" s="10" t="n">
        <f aca="false">(B12/B13)*100</f>
        <v>4.44356917788599</v>
      </c>
      <c r="D12" s="10" t="n">
        <f aca="false">(E5/E6)*100</f>
        <v>4.26023354292314</v>
      </c>
      <c r="E12" s="10" t="n">
        <f aca="false">(F5/F6)*100</f>
        <v>3.83699391373379</v>
      </c>
      <c r="F12" s="10" t="n">
        <f aca="false">(G5/G6)*100</f>
        <v>4.70749542961609</v>
      </c>
      <c r="G12" s="10" t="n">
        <f aca="false">(H5/H6)*100</f>
        <v>5.16078431372549</v>
      </c>
    </row>
    <row r="13" customFormat="false" ht="17.5" hidden="false" customHeight="false" outlineLevel="0" collapsed="false">
      <c r="A13" s="1" t="s">
        <v>14</v>
      </c>
      <c r="B13" s="8" t="n">
        <v>27928</v>
      </c>
      <c r="C13" s="12" t="s">
        <v>19</v>
      </c>
      <c r="D13" s="12" t="s">
        <v>19</v>
      </c>
      <c r="E13" s="12" t="s">
        <v>19</v>
      </c>
      <c r="F13" s="12" t="s">
        <v>19</v>
      </c>
      <c r="G13" s="12" t="s">
        <v>19</v>
      </c>
    </row>
    <row r="15" customFormat="false" ht="16.5" hidden="false" customHeight="true" outlineLevel="0" collapsed="false">
      <c r="A15" s="1" t="s">
        <v>20</v>
      </c>
      <c r="B15" s="1" t="s">
        <v>21</v>
      </c>
      <c r="C15" s="1" t="s">
        <v>22</v>
      </c>
      <c r="D15" s="1"/>
      <c r="E15" s="1"/>
      <c r="F15" s="1"/>
    </row>
    <row r="16" customFormat="false" ht="16.5" hidden="false" customHeight="true" outlineLevel="0" collapsed="false">
      <c r="A16" s="1"/>
      <c r="B16" s="1"/>
      <c r="C16" s="1" t="s">
        <v>8</v>
      </c>
      <c r="D16" s="1" t="s">
        <v>9</v>
      </c>
      <c r="E16" s="1" t="s">
        <v>23</v>
      </c>
      <c r="F16" s="1" t="s">
        <v>11</v>
      </c>
    </row>
    <row r="17" customFormat="false" ht="45.5" hidden="false" customHeight="false" outlineLevel="0" collapsed="false">
      <c r="A17" s="1"/>
      <c r="B17" s="1"/>
      <c r="C17" s="1"/>
      <c r="D17" s="1"/>
      <c r="E17" s="1" t="s">
        <v>24</v>
      </c>
      <c r="F17" s="1"/>
      <c r="M17" s="6" t="s">
        <v>13</v>
      </c>
      <c r="N17" s="6"/>
      <c r="O17" s="6"/>
      <c r="P17" s="6"/>
      <c r="Q17" s="6"/>
      <c r="R17" s="6"/>
    </row>
    <row r="18" customFormat="false" ht="19.5" hidden="false" customHeight="true" outlineLevel="0" collapsed="false">
      <c r="A18" s="4" t="s">
        <v>25</v>
      </c>
      <c r="B18" s="13" t="n">
        <f aca="false">(B4/B5)</f>
        <v>1.3604206500956</v>
      </c>
      <c r="C18" s="13" t="n">
        <f aca="false">E4/E5</f>
        <v>1.27861445783133</v>
      </c>
      <c r="D18" s="13" t="n">
        <f aca="false">G4/G5</f>
        <v>0.87378640776699</v>
      </c>
      <c r="E18" s="13" t="n">
        <f aca="false">G4/G5</f>
        <v>0.87378640776699</v>
      </c>
      <c r="F18" s="13" t="n">
        <f aca="false">H4/H5</f>
        <v>0.610942249240122</v>
      </c>
    </row>
    <row r="19" customFormat="false" ht="13.8" hidden="false" customHeight="false" outlineLevel="0" collapsed="false">
      <c r="A19" s="4"/>
      <c r="B19" s="13"/>
      <c r="C19" s="13"/>
      <c r="D19" s="13"/>
      <c r="E19" s="13"/>
      <c r="F19" s="13"/>
    </row>
    <row r="21" customFormat="false" ht="49.5" hidden="false" customHeight="true" outlineLevel="0" collapsed="false">
      <c r="A21" s="1" t="s">
        <v>0</v>
      </c>
      <c r="B21" s="1" t="s">
        <v>26</v>
      </c>
      <c r="C21" s="1" t="s">
        <v>27</v>
      </c>
      <c r="D21" s="1"/>
      <c r="E21" s="1"/>
    </row>
    <row r="22" customFormat="false" ht="98.25" hidden="false" customHeight="true" outlineLevel="0" collapsed="false">
      <c r="A22" s="1" t="s">
        <v>4</v>
      </c>
      <c r="B22" s="1"/>
      <c r="C22" s="1" t="s">
        <v>28</v>
      </c>
      <c r="D22" s="1" t="s">
        <v>29</v>
      </c>
      <c r="E22" s="1" t="s">
        <v>30</v>
      </c>
    </row>
    <row r="23" customFormat="false" ht="16.5" hidden="false" customHeight="false" outlineLevel="0" collapsed="false">
      <c r="A23" s="14"/>
      <c r="B23" s="1"/>
      <c r="C23" s="1" t="s">
        <v>31</v>
      </c>
      <c r="D23" s="1"/>
      <c r="E23" s="1" t="s">
        <v>31</v>
      </c>
    </row>
    <row r="24" customFormat="false" ht="17.5" hidden="false" customHeight="false" outlineLevel="0" collapsed="false">
      <c r="A24" s="3" t="s">
        <v>12</v>
      </c>
      <c r="B24" s="9" t="n">
        <v>849</v>
      </c>
      <c r="C24" s="5" t="n">
        <f aca="false">(F4/E4)*100</f>
        <v>26.3839811542992</v>
      </c>
      <c r="D24" s="5" t="n">
        <f aca="false">(G4/E4)*100</f>
        <v>10.6007067137809</v>
      </c>
      <c r="E24" s="5" t="n">
        <f aca="false">(H4/E4)*100</f>
        <v>23.6749116607774</v>
      </c>
    </row>
    <row r="25" customFormat="false" ht="17.5" hidden="false" customHeight="false" outlineLevel="0" collapsed="false">
      <c r="A25" s="3" t="s">
        <v>13</v>
      </c>
      <c r="B25" s="11" t="n">
        <v>664</v>
      </c>
      <c r="C25" s="5" t="n">
        <f aca="false">(F5/E5)*100</f>
        <v>21.8373493975904</v>
      </c>
      <c r="D25" s="5" t="n">
        <f aca="false">(G5/E5)*100</f>
        <v>15.5120481927711</v>
      </c>
      <c r="E25" s="5" t="n">
        <f aca="false">(H5/E5)*100</f>
        <v>49.5481927710843</v>
      </c>
      <c r="M25" s="15" t="s">
        <v>12</v>
      </c>
      <c r="N25" s="15"/>
      <c r="O25" s="15"/>
      <c r="P25" s="15"/>
      <c r="Q25" s="15"/>
      <c r="R25" s="15"/>
      <c r="S25" s="15"/>
      <c r="U25" s="15" t="s">
        <v>13</v>
      </c>
      <c r="V25" s="15"/>
      <c r="W25" s="15"/>
      <c r="X25" s="15"/>
      <c r="Y25" s="15"/>
      <c r="Z25" s="15"/>
    </row>
    <row r="26" customFormat="false" ht="13.8" hidden="false" customHeight="false" outlineLevel="0" collapsed="false">
      <c r="M26" s="15"/>
      <c r="N26" s="15"/>
      <c r="O26" s="15"/>
      <c r="P26" s="15"/>
      <c r="Q26" s="15"/>
      <c r="R26" s="15"/>
      <c r="S26" s="15"/>
      <c r="U26" s="15"/>
      <c r="V26" s="15"/>
      <c r="W26" s="15"/>
      <c r="X26" s="15"/>
      <c r="Y26" s="15"/>
      <c r="Z26" s="15"/>
    </row>
    <row r="27" customFormat="false" ht="65.25" hidden="false" customHeight="true" outlineLevel="0" collapsed="false">
      <c r="A27" s="1" t="s">
        <v>0</v>
      </c>
      <c r="B27" s="1" t="s">
        <v>32</v>
      </c>
      <c r="C27" s="1" t="s">
        <v>33</v>
      </c>
      <c r="D27" s="1" t="s">
        <v>34</v>
      </c>
      <c r="E27" s="1" t="s">
        <v>35</v>
      </c>
    </row>
    <row r="28" customFormat="false" ht="16.5" hidden="false" customHeight="false" outlineLevel="0" collapsed="false">
      <c r="A28" s="1" t="s">
        <v>4</v>
      </c>
      <c r="B28" s="1"/>
      <c r="C28" s="1"/>
      <c r="D28" s="1"/>
      <c r="E28" s="1"/>
    </row>
    <row r="29" customFormat="false" ht="17.5" hidden="false" customHeight="false" outlineLevel="0" collapsed="false">
      <c r="A29" s="3" t="s">
        <v>12</v>
      </c>
      <c r="B29" s="9" t="n">
        <v>849</v>
      </c>
      <c r="C29" s="5" t="n">
        <f aca="false">(B29*94)/100</f>
        <v>798.06</v>
      </c>
      <c r="D29" s="8" t="n">
        <v>835</v>
      </c>
      <c r="E29" s="5" t="n">
        <f aca="false">D29/C29</f>
        <v>1.04628724657294</v>
      </c>
    </row>
    <row r="30" customFormat="false" ht="17.5" hidden="false" customHeight="false" outlineLevel="0" collapsed="false">
      <c r="A30" s="3" t="s">
        <v>13</v>
      </c>
      <c r="B30" s="16" t="n">
        <v>664</v>
      </c>
      <c r="C30" s="5" t="n">
        <f aca="false">(B30*94)/100</f>
        <v>624.16</v>
      </c>
      <c r="D30" s="8" t="n">
        <v>1380</v>
      </c>
      <c r="E30" s="5" t="n">
        <f aca="false">D30/C30</f>
        <v>2.2109715457575</v>
      </c>
    </row>
    <row r="31" customFormat="false" ht="17.5" hidden="false" customHeight="false" outlineLevel="0" collapsed="false">
      <c r="A31" s="7" t="s">
        <v>14</v>
      </c>
      <c r="B31" s="8" t="n">
        <v>15586</v>
      </c>
      <c r="C31" s="5" t="n">
        <f aca="false">(B31*94)/100</f>
        <v>14650.84</v>
      </c>
      <c r="D31" s="5" t="n">
        <v>47431</v>
      </c>
      <c r="E31" s="5" t="n">
        <f aca="false">D31/C31</f>
        <v>3.23742529438585</v>
      </c>
    </row>
    <row r="32" customFormat="false" ht="17.25" hidden="false" customHeight="true" outlineLevel="0" collapsed="false"/>
    <row r="33" customFormat="false" ht="98.25" hidden="false" customHeight="true" outlineLevel="0" collapsed="false">
      <c r="A33" s="1" t="s">
        <v>36</v>
      </c>
      <c r="B33" s="1" t="s">
        <v>37</v>
      </c>
      <c r="C33" s="1" t="s">
        <v>38</v>
      </c>
      <c r="D33" s="1"/>
      <c r="E33" s="1"/>
      <c r="F33" s="1"/>
      <c r="G33" s="1"/>
      <c r="H33" s="1"/>
      <c r="I33" s="1"/>
      <c r="J33" s="1"/>
    </row>
    <row r="34" customFormat="false" ht="31" hidden="false" customHeight="false" outlineLevel="0" collapsed="false">
      <c r="A34" s="1"/>
      <c r="B34" s="1"/>
      <c r="C34" s="1" t="s">
        <v>39</v>
      </c>
      <c r="D34" s="1" t="s">
        <v>40</v>
      </c>
      <c r="E34" s="1" t="s">
        <v>41</v>
      </c>
      <c r="F34" s="1" t="s">
        <v>42</v>
      </c>
      <c r="G34" s="1" t="s">
        <v>43</v>
      </c>
      <c r="H34" s="1" t="s">
        <v>44</v>
      </c>
      <c r="I34" s="1" t="s">
        <v>45</v>
      </c>
      <c r="J34" s="1" t="s">
        <v>46</v>
      </c>
      <c r="O34" s="7" t="s">
        <v>14</v>
      </c>
      <c r="P34" s="1" t="n">
        <v>47431</v>
      </c>
      <c r="Q34" s="1" t="n">
        <v>51009</v>
      </c>
      <c r="R34" s="1" t="n">
        <v>33930</v>
      </c>
      <c r="S34" s="1" t="n">
        <v>24571</v>
      </c>
      <c r="T34" s="1" t="n">
        <v>35472</v>
      </c>
      <c r="U34" s="1" t="n">
        <v>26471</v>
      </c>
      <c r="V34" s="1" t="n">
        <v>24581</v>
      </c>
      <c r="W34" s="1" t="n">
        <v>24459</v>
      </c>
      <c r="X34" s="1" t="n">
        <v>39706</v>
      </c>
    </row>
    <row r="35" customFormat="false" ht="17.5" hidden="false" customHeight="false" outlineLevel="0" collapsed="false">
      <c r="A35" s="3" t="s">
        <v>12</v>
      </c>
      <c r="B35" s="16" t="n">
        <v>2598</v>
      </c>
      <c r="C35" s="5" t="n">
        <f aca="false">($B$35/Q35)*100</f>
        <v>93.0515759312321</v>
      </c>
      <c r="D35" s="5" t="n">
        <f aca="false">($B$35/R35)*100</f>
        <v>146.613995485327</v>
      </c>
      <c r="E35" s="5" t="n">
        <f aca="false">($B$35/S35)*100</f>
        <v>266.735112936345</v>
      </c>
      <c r="F35" s="5" t="n">
        <f aca="false">($B$35/T35)*100</f>
        <v>101.722787783868</v>
      </c>
      <c r="G35" s="5" t="n">
        <f aca="false">($B$35/U35)*100</f>
        <v>168.701298701299</v>
      </c>
      <c r="H35" s="5" t="n">
        <f aca="false">($B$35/V35)*100</f>
        <v>188.124547429399</v>
      </c>
      <c r="I35" s="5" t="n">
        <f aca="false">($B$35/W35)*100</f>
        <v>222.813036020583</v>
      </c>
      <c r="J35" s="5" t="n">
        <f aca="false">($B$35/X35)*100</f>
        <v>119.174311926606</v>
      </c>
      <c r="O35" s="3" t="s">
        <v>12</v>
      </c>
      <c r="P35" s="9" t="n">
        <v>2598</v>
      </c>
      <c r="Q35" s="9" t="n">
        <v>2792</v>
      </c>
      <c r="R35" s="9" t="n">
        <v>1772</v>
      </c>
      <c r="S35" s="9" t="n">
        <v>974</v>
      </c>
      <c r="T35" s="9" t="n">
        <v>2554</v>
      </c>
      <c r="U35" s="9" t="n">
        <v>1540</v>
      </c>
      <c r="V35" s="9" t="n">
        <v>1381</v>
      </c>
      <c r="W35" s="9" t="n">
        <v>1166</v>
      </c>
      <c r="X35" s="9" t="n">
        <v>2180</v>
      </c>
    </row>
    <row r="36" customFormat="false" ht="17.5" hidden="false" customHeight="false" outlineLevel="0" collapsed="false">
      <c r="A36" s="3" t="s">
        <v>13</v>
      </c>
      <c r="B36" s="16" t="n">
        <v>2336</v>
      </c>
      <c r="C36" s="5" t="n">
        <f aca="false">($B$36/Q36)*100</f>
        <v>98.3578947368421</v>
      </c>
      <c r="D36" s="5" t="n">
        <f aca="false">($B$36/R36)*100</f>
        <v>139.545997610514</v>
      </c>
      <c r="E36" s="5" t="n">
        <f aca="false">($B$36/S36)*100</f>
        <v>165.556343019135</v>
      </c>
      <c r="F36" s="5" t="n">
        <f aca="false">($B$36/T36)*100</f>
        <v>144.733581164808</v>
      </c>
      <c r="G36" s="5" t="n">
        <f aca="false">($B$36/U36)*100</f>
        <v>153.988134475939</v>
      </c>
      <c r="H36" s="5" t="n">
        <f aca="false">($B$36/V36)*100</f>
        <v>201.205857019811</v>
      </c>
      <c r="I36" s="5" t="n">
        <f aca="false">($B$36/W36)*100</f>
        <v>146.5495608532</v>
      </c>
      <c r="J36" s="5" t="n">
        <f aca="false">($B$36/X36)*100</f>
        <v>116.045702930949</v>
      </c>
      <c r="O36" s="3" t="s">
        <v>13</v>
      </c>
      <c r="P36" s="9" t="n">
        <v>2336</v>
      </c>
      <c r="Q36" s="9" t="n">
        <v>2375</v>
      </c>
      <c r="R36" s="9" t="n">
        <v>1674</v>
      </c>
      <c r="S36" s="9" t="n">
        <v>1411</v>
      </c>
      <c r="T36" s="9" t="n">
        <v>1614</v>
      </c>
      <c r="U36" s="9" t="n">
        <v>1517</v>
      </c>
      <c r="V36" s="9" t="n">
        <v>1161</v>
      </c>
      <c r="W36" s="9" t="n">
        <v>1594</v>
      </c>
      <c r="X36" s="9" t="n">
        <v>2013</v>
      </c>
    </row>
    <row r="37" customFormat="false" ht="17.5" hidden="false" customHeight="false" outlineLevel="0" collapsed="false">
      <c r="A37" s="7" t="s">
        <v>14</v>
      </c>
      <c r="B37" s="5" t="n">
        <v>47431</v>
      </c>
      <c r="C37" s="5" t="n">
        <f aca="false">($B$37/Q34)*100</f>
        <v>92.9855515693309</v>
      </c>
      <c r="D37" s="5" t="n">
        <f aca="false">($B$37/R34)*100</f>
        <v>139.790745652815</v>
      </c>
      <c r="E37" s="5" t="n">
        <f aca="false">($B$37/S34)*100</f>
        <v>193.036506450694</v>
      </c>
      <c r="F37" s="5" t="n">
        <f aca="false">($B$37/T34)*100</f>
        <v>133.713915200722</v>
      </c>
      <c r="G37" s="5" t="n">
        <f aca="false">($B$37/U34)*100</f>
        <v>179.180990517925</v>
      </c>
      <c r="H37" s="5" t="n">
        <f aca="false">($B$37/V34)*100</f>
        <v>192.957975672267</v>
      </c>
      <c r="I37" s="5" t="n">
        <f aca="false">($B$37/W34)*100</f>
        <v>193.920438284476</v>
      </c>
      <c r="J37" s="5" t="n">
        <f aca="false">($B$37/X34)*100</f>
        <v>119.455497909636</v>
      </c>
    </row>
    <row r="39" customFormat="false" ht="16.5" hidden="false" customHeight="true" outlineLevel="0" collapsed="false">
      <c r="A39" s="1" t="s">
        <v>47</v>
      </c>
      <c r="B39" s="1" t="s">
        <v>48</v>
      </c>
      <c r="C39" s="1"/>
      <c r="D39" s="1"/>
      <c r="E39" s="1"/>
      <c r="F39" s="1"/>
      <c r="G39" s="1"/>
      <c r="H39" s="1"/>
    </row>
    <row r="40" customFormat="false" ht="16.5" hidden="false" customHeight="false" outlineLevel="0" collapsed="false">
      <c r="A40" s="1"/>
      <c r="B40" s="1" t="n">
        <v>1</v>
      </c>
      <c r="C40" s="1" t="n">
        <v>2</v>
      </c>
      <c r="D40" s="1" t="n">
        <v>3</v>
      </c>
      <c r="E40" s="1" t="n">
        <v>4</v>
      </c>
      <c r="F40" s="1" t="n">
        <v>5</v>
      </c>
      <c r="G40" s="1" t="n">
        <v>6</v>
      </c>
      <c r="H40" s="1" t="n">
        <v>7</v>
      </c>
    </row>
    <row r="41" customFormat="false" ht="31" hidden="false" customHeight="false" outlineLevel="0" collapsed="false">
      <c r="A41" s="1" t="s">
        <v>14</v>
      </c>
      <c r="B41" s="17" t="n">
        <v>100</v>
      </c>
      <c r="C41" s="17" t="n">
        <f aca="false">(Q41/$O$51)*100</f>
        <v>88.0434782608696</v>
      </c>
      <c r="D41" s="17" t="n">
        <f aca="false">(R41/$O$51)*100</f>
        <v>71.0144927536232</v>
      </c>
      <c r="E41" s="17" t="n">
        <f aca="false">(S41/$O$51)*100</f>
        <v>88.768115942029</v>
      </c>
      <c r="F41" s="17" t="n">
        <f aca="false">(T41/$O$51)*100</f>
        <v>75.3623188405797</v>
      </c>
      <c r="G41" s="17" t="n">
        <f aca="false">(U41/$O$51)*100</f>
        <v>71.3768115942029</v>
      </c>
      <c r="H41" s="17" t="n">
        <f aca="false">(V41/$O$51)*100</f>
        <v>70.2898550724638</v>
      </c>
      <c r="O41" s="1" t="s">
        <v>14</v>
      </c>
      <c r="P41" s="17" t="n">
        <v>35.1</v>
      </c>
      <c r="Q41" s="17" t="n">
        <v>24.3</v>
      </c>
      <c r="R41" s="17" t="n">
        <v>19.6</v>
      </c>
      <c r="S41" s="17" t="n">
        <v>24.5</v>
      </c>
      <c r="T41" s="17" t="n">
        <v>20.8</v>
      </c>
      <c r="U41" s="17" t="n">
        <v>19.7</v>
      </c>
      <c r="V41" s="17" t="n">
        <v>19.4</v>
      </c>
    </row>
    <row r="42" customFormat="false" ht="15" hidden="false" customHeight="false" outlineLevel="0" collapsed="false">
      <c r="A42" s="18" t="s">
        <v>49</v>
      </c>
      <c r="B42" s="17" t="n">
        <v>100</v>
      </c>
      <c r="C42" s="17" t="n">
        <f aca="false">(P51/$O$51)*100</f>
        <v>102.173913043478</v>
      </c>
      <c r="D42" s="17" t="n">
        <f aca="false">(Q51/$O$51)*100</f>
        <v>105.072463768116</v>
      </c>
      <c r="E42" s="17" t="n">
        <f aca="false">(R51/$O$51)*100</f>
        <v>104.710144927536</v>
      </c>
      <c r="F42" s="17" t="n">
        <f aca="false">(S51/$O$51)*100</f>
        <v>106.521739130435</v>
      </c>
      <c r="G42" s="17" t="n">
        <f aca="false">(T51/$O$51)*100</f>
        <v>110.507246376812</v>
      </c>
      <c r="H42" s="17" t="n">
        <f aca="false">(U51/$O$51)*100</f>
        <v>113.768115942029</v>
      </c>
    </row>
    <row r="43" customFormat="false" ht="15" hidden="false" customHeight="false" outlineLevel="0" collapsed="false">
      <c r="A43" s="10" t="s">
        <v>50</v>
      </c>
      <c r="B43" s="17" t="n">
        <v>100</v>
      </c>
      <c r="C43" s="17" t="n">
        <f aca="false">(P52/$O$51)*100</f>
        <v>282.608695652174</v>
      </c>
      <c r="D43" s="17" t="n">
        <f aca="false">(Q52/$O$51)*100</f>
        <v>300.36231884058</v>
      </c>
      <c r="E43" s="17" t="n">
        <f aca="false">(R52/$O$51)*100</f>
        <v>252.898550724638</v>
      </c>
      <c r="F43" s="17" t="n">
        <f aca="false">(S52/$O$51)*100</f>
        <v>256.884057971014</v>
      </c>
      <c r="G43" s="17" t="n">
        <f aca="false">(T52/$O$51)*100</f>
        <v>270.289855072464</v>
      </c>
      <c r="H43" s="17" t="n">
        <f aca="false">(U52/$O$51)*100</f>
        <v>270.652173913043</v>
      </c>
    </row>
    <row r="44" customFormat="false" ht="33.75" hidden="false" customHeight="true" outlineLevel="0" collapsed="false">
      <c r="A44" s="19" t="s">
        <v>51</v>
      </c>
      <c r="B44" s="17" t="n">
        <v>100</v>
      </c>
      <c r="C44" s="17" t="n">
        <f aca="false">(P53/$O$51)*100</f>
        <v>109.420289855072</v>
      </c>
      <c r="D44" s="17" t="n">
        <f aca="false">(Q53/$O$51)*100</f>
        <v>105.072463768116</v>
      </c>
      <c r="E44" s="17" t="n">
        <f aca="false">(R53/$O$51)*100</f>
        <v>103.260869565217</v>
      </c>
      <c r="F44" s="17" t="n">
        <f aca="false">(S53/$O$51)*100</f>
        <v>111.231884057971</v>
      </c>
      <c r="G44" s="17" t="n">
        <f aca="false">(T53/$O$51)*100</f>
        <v>107.246376811594</v>
      </c>
      <c r="H44" s="17" t="n">
        <f aca="false">(U53/$O$51)*100</f>
        <v>91.6666666666667</v>
      </c>
    </row>
    <row r="45" customFormat="false" ht="17.5" hidden="false" customHeight="false" outlineLevel="0" collapsed="false">
      <c r="A45" s="1" t="s">
        <v>52</v>
      </c>
      <c r="B45" s="12" t="n">
        <v>100</v>
      </c>
      <c r="C45" s="17" t="n">
        <f aca="false">(P54/$O$51)*100</f>
        <v>100</v>
      </c>
      <c r="D45" s="17" t="n">
        <f aca="false">(Q54/$O$51)*100</f>
        <v>106.521739130435</v>
      </c>
      <c r="E45" s="17" t="n">
        <f aca="false">(R54/$O$51)*100</f>
        <v>108.695652173913</v>
      </c>
      <c r="F45" s="17" t="n">
        <f aca="false">(S54/$O$51)*100</f>
        <v>110.869565217391</v>
      </c>
      <c r="G45" s="17" t="n">
        <f aca="false">(T54/$O$51)*100</f>
        <v>111.95652173913</v>
      </c>
      <c r="H45" s="17" t="n">
        <f aca="false">(U54/$O$51)*100</f>
        <v>109.782608695652</v>
      </c>
    </row>
    <row r="51" customFormat="false" ht="14.5" hidden="false" customHeight="false" outlineLevel="0" collapsed="false">
      <c r="N51" s="20" t="s">
        <v>49</v>
      </c>
      <c r="O51" s="4" t="n">
        <v>27.6</v>
      </c>
      <c r="P51" s="4" t="n">
        <v>28.2</v>
      </c>
      <c r="Q51" s="4" t="n">
        <v>29</v>
      </c>
      <c r="R51" s="4" t="n">
        <v>28.9</v>
      </c>
      <c r="S51" s="4" t="n">
        <v>29.4</v>
      </c>
      <c r="T51" s="4" t="n">
        <v>30.5</v>
      </c>
      <c r="U51" s="4" t="n">
        <v>31.4</v>
      </c>
    </row>
    <row r="52" customFormat="false" ht="28" hidden="false" customHeight="false" outlineLevel="0" collapsed="false">
      <c r="N52" s="10" t="s">
        <v>50</v>
      </c>
      <c r="O52" s="4" t="n">
        <v>69.7</v>
      </c>
      <c r="P52" s="4" t="n">
        <v>78</v>
      </c>
      <c r="Q52" s="4" t="n">
        <v>82.9</v>
      </c>
      <c r="R52" s="4" t="n">
        <v>69.8</v>
      </c>
      <c r="S52" s="4" t="n">
        <v>70.9</v>
      </c>
      <c r="T52" s="4" t="n">
        <v>74.6</v>
      </c>
      <c r="U52" s="4" t="n">
        <v>74.7</v>
      </c>
    </row>
    <row r="53" customFormat="false" ht="14.5" hidden="false" customHeight="false" outlineLevel="0" collapsed="false">
      <c r="N53" s="3" t="s">
        <v>51</v>
      </c>
      <c r="O53" s="4" t="n">
        <v>32.8</v>
      </c>
      <c r="P53" s="4" t="n">
        <v>30.2</v>
      </c>
      <c r="Q53" s="4" t="n">
        <v>29</v>
      </c>
      <c r="R53" s="4" t="n">
        <v>28.5</v>
      </c>
      <c r="S53" s="4" t="n">
        <v>30.7</v>
      </c>
      <c r="T53" s="4" t="n">
        <v>29.6</v>
      </c>
      <c r="U53" s="4" t="n">
        <v>25.3</v>
      </c>
    </row>
    <row r="54" customFormat="false" ht="28" hidden="false" customHeight="false" outlineLevel="0" collapsed="false">
      <c r="N54" s="10" t="s">
        <v>52</v>
      </c>
      <c r="O54" s="17" t="n">
        <v>27.6</v>
      </c>
      <c r="P54" s="17" t="n">
        <v>27.6</v>
      </c>
      <c r="Q54" s="17" t="n">
        <v>29.4</v>
      </c>
      <c r="R54" s="17" t="n">
        <v>30</v>
      </c>
      <c r="S54" s="17" t="n">
        <v>30.6</v>
      </c>
      <c r="T54" s="17" t="n">
        <v>30.9</v>
      </c>
      <c r="U54" s="17" t="n">
        <v>30.3</v>
      </c>
    </row>
    <row r="59" customFormat="false" ht="25" hidden="false" customHeight="true" outlineLevel="0" collapsed="false">
      <c r="O59" s="21"/>
      <c r="P59" s="22" t="s">
        <v>53</v>
      </c>
      <c r="Q59" s="22"/>
      <c r="R59" s="22"/>
      <c r="S59" s="22"/>
      <c r="T59" s="22"/>
      <c r="U59" s="22"/>
      <c r="V59" s="22"/>
      <c r="W59" s="22"/>
    </row>
    <row r="60" customFormat="false" ht="13.8" hidden="false" customHeight="false" outlineLevel="0" collapsed="false">
      <c r="O60" s="23" t="s">
        <v>54</v>
      </c>
      <c r="P60" s="23" t="s">
        <v>0</v>
      </c>
      <c r="Q60" s="23" t="s">
        <v>55</v>
      </c>
      <c r="R60" s="23"/>
      <c r="S60" s="23"/>
      <c r="T60" s="23"/>
      <c r="U60" s="23"/>
      <c r="V60" s="23"/>
      <c r="W60" s="23"/>
    </row>
    <row r="61" customFormat="false" ht="13.8" hidden="false" customHeight="false" outlineLevel="0" collapsed="false">
      <c r="O61" s="23"/>
      <c r="P61" s="23"/>
      <c r="Q61" s="9" t="n">
        <v>1</v>
      </c>
      <c r="R61" s="9" t="n">
        <v>2</v>
      </c>
      <c r="S61" s="9" t="n">
        <v>3</v>
      </c>
      <c r="T61" s="9" t="n">
        <v>4</v>
      </c>
      <c r="U61" s="9" t="n">
        <v>5</v>
      </c>
      <c r="V61" s="9" t="n">
        <v>6</v>
      </c>
      <c r="W61" s="9" t="n">
        <v>7</v>
      </c>
    </row>
    <row r="62" customFormat="false" ht="14.5" hidden="false" customHeight="false" outlineLevel="0" collapsed="false">
      <c r="N62" s="24"/>
      <c r="O62" s="21" t="n">
        <v>1</v>
      </c>
      <c r="P62" s="25" t="s">
        <v>49</v>
      </c>
      <c r="Q62" s="26" t="n">
        <v>27.6</v>
      </c>
      <c r="R62" s="26" t="n">
        <v>28.2</v>
      </c>
      <c r="S62" s="26" t="n">
        <v>29</v>
      </c>
      <c r="T62" s="26" t="n">
        <v>28.9</v>
      </c>
      <c r="U62" s="26" t="n">
        <v>29.4</v>
      </c>
      <c r="V62" s="26" t="n">
        <v>30.5</v>
      </c>
      <c r="W62" s="26" t="n">
        <v>31.4</v>
      </c>
      <c r="X62" s="27"/>
    </row>
    <row r="63" customFormat="false" ht="28" hidden="false" customHeight="false" outlineLevel="0" collapsed="false">
      <c r="O63" s="21" t="n">
        <v>2</v>
      </c>
      <c r="P63" s="28" t="s">
        <v>50</v>
      </c>
      <c r="Q63" s="26" t="n">
        <v>69.7</v>
      </c>
      <c r="R63" s="26" t="n">
        <v>78</v>
      </c>
      <c r="S63" s="26" t="n">
        <v>82.9</v>
      </c>
      <c r="T63" s="26" t="n">
        <v>69.8</v>
      </c>
      <c r="U63" s="26" t="n">
        <v>70.9</v>
      </c>
      <c r="V63" s="26" t="n">
        <v>74.6</v>
      </c>
      <c r="W63" s="26" t="n">
        <v>74.7</v>
      </c>
      <c r="X63" s="29"/>
    </row>
    <row r="64" customFormat="false" ht="14.5" hidden="false" customHeight="false" outlineLevel="0" collapsed="false">
      <c r="O64" s="21" t="n">
        <v>3</v>
      </c>
      <c r="P64" s="30" t="s">
        <v>51</v>
      </c>
      <c r="Q64" s="26" t="n">
        <v>32.8</v>
      </c>
      <c r="R64" s="26" t="n">
        <v>30.2</v>
      </c>
      <c r="S64" s="26" t="n">
        <v>29</v>
      </c>
      <c r="T64" s="26" t="n">
        <v>28.5</v>
      </c>
      <c r="U64" s="26" t="n">
        <v>30.7</v>
      </c>
      <c r="V64" s="26" t="n">
        <v>29.6</v>
      </c>
      <c r="W64" s="26" t="n">
        <v>25.3</v>
      </c>
      <c r="X64" s="31"/>
    </row>
    <row r="65" customFormat="false" ht="28" hidden="false" customHeight="false" outlineLevel="0" collapsed="false">
      <c r="O65" s="21" t="n">
        <v>4</v>
      </c>
      <c r="P65" s="28" t="s">
        <v>52</v>
      </c>
      <c r="Q65" s="32" t="n">
        <v>27.6</v>
      </c>
      <c r="R65" s="32" t="n">
        <v>27.6</v>
      </c>
      <c r="S65" s="32" t="n">
        <v>29.4</v>
      </c>
      <c r="T65" s="32" t="n">
        <v>30</v>
      </c>
      <c r="U65" s="32" t="n">
        <v>30.6</v>
      </c>
      <c r="V65" s="32" t="n">
        <v>30.9</v>
      </c>
      <c r="W65" s="32" t="n">
        <v>30.3</v>
      </c>
      <c r="X65" s="29"/>
    </row>
  </sheetData>
  <mergeCells count="38">
    <mergeCell ref="B1:B3"/>
    <mergeCell ref="C1:D1"/>
    <mergeCell ref="E1:H2"/>
    <mergeCell ref="C2:D2"/>
    <mergeCell ref="L5:R5"/>
    <mergeCell ref="B9:C9"/>
    <mergeCell ref="D9:G9"/>
    <mergeCell ref="A15:A17"/>
    <mergeCell ref="B15:B17"/>
    <mergeCell ref="C15:F15"/>
    <mergeCell ref="C16:C17"/>
    <mergeCell ref="D16:D17"/>
    <mergeCell ref="F16:F17"/>
    <mergeCell ref="M17:R17"/>
    <mergeCell ref="A18:A19"/>
    <mergeCell ref="B18:B19"/>
    <mergeCell ref="C18:C19"/>
    <mergeCell ref="D18:D19"/>
    <mergeCell ref="E18:E19"/>
    <mergeCell ref="F18:F19"/>
    <mergeCell ref="B21:B23"/>
    <mergeCell ref="C21:E21"/>
    <mergeCell ref="D22:D23"/>
    <mergeCell ref="M25:S26"/>
    <mergeCell ref="U25:Z26"/>
    <mergeCell ref="B27:B28"/>
    <mergeCell ref="C27:C28"/>
    <mergeCell ref="D27:D28"/>
    <mergeCell ref="E27:E28"/>
    <mergeCell ref="A33:A34"/>
    <mergeCell ref="B33:B34"/>
    <mergeCell ref="C33:J33"/>
    <mergeCell ref="A39:A40"/>
    <mergeCell ref="B39:H39"/>
    <mergeCell ref="P59:W59"/>
    <mergeCell ref="O60:O61"/>
    <mergeCell ref="P60:P61"/>
    <mergeCell ref="Q60:W6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XLSX_Editor/6.2.8.2$Windows_x86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2025-03-24T06:48:38Z</dcterms:created>
  <dc:creator>ASRock</dc:creator>
  <dc:description/>
  <dc:language>uk-UA</dc:language>
  <cp:lastModifiedBy/>
  <dcterms:modified xsi:type="dcterms:W3CDTF">2025-05-28T20:53:24Z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