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klad\Desktop\"/>
    </mc:Choice>
  </mc:AlternateContent>
  <xr:revisionPtr revIDLastSave="0" documentId="13_ncr:1_{FDEAC2CB-4CB2-46A1-B0C5-1891896670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іди" sheetId="1" r:id="rId1"/>
    <sheet name="Dashboar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2" l="1"/>
  <c r="B5" i="2"/>
  <c r="B4" i="2"/>
  <c r="B3" i="2"/>
</calcChain>
</file>

<file path=xl/sharedStrings.xml><?xml version="1.0" encoding="utf-8"?>
<sst xmlns="http://schemas.openxmlformats.org/spreadsheetml/2006/main" count="67" uniqueCount="61">
  <si>
    <t>ID</t>
  </si>
  <si>
    <t>Компанія</t>
  </si>
  <si>
    <t>Сайт</t>
  </si>
  <si>
    <t>Email</t>
  </si>
  <si>
    <t>Телефон</t>
  </si>
  <si>
    <t>Країна</t>
  </si>
  <si>
    <t>Категорія</t>
  </si>
  <si>
    <t>Джерело</t>
  </si>
  <si>
    <t>Статус</t>
  </si>
  <si>
    <t>Пріоритет</t>
  </si>
  <si>
    <t>Оцінка</t>
  </si>
  <si>
    <t>Примітки</t>
  </si>
  <si>
    <t>L-001</t>
  </si>
  <si>
    <t>Alpha Logistics</t>
  </si>
  <si>
    <t>https://alpha.ua</t>
  </si>
  <si>
    <t>info@alpha.ua</t>
  </si>
  <si>
    <t>+380671234567</t>
  </si>
  <si>
    <t>Україна</t>
  </si>
  <si>
    <t>Логістика</t>
  </si>
  <si>
    <t>Google</t>
  </si>
  <si>
    <t>Новий</t>
  </si>
  <si>
    <t>Високий</t>
  </si>
  <si>
    <t>L-002</t>
  </si>
  <si>
    <t>Beta Trade</t>
  </si>
  <si>
    <t>https://beta.pl</t>
  </si>
  <si>
    <t>contact@beta.pl</t>
  </si>
  <si>
    <t>+48600123456</t>
  </si>
  <si>
    <t>Польща</t>
  </si>
  <si>
    <t>E-commerce</t>
  </si>
  <si>
    <t>LinkedIn</t>
  </si>
  <si>
    <t>В роботі</t>
  </si>
  <si>
    <t>Середній</t>
  </si>
  <si>
    <t>L-003</t>
  </si>
  <si>
    <t>Gamma GmbH</t>
  </si>
  <si>
    <t>https://gamma.de</t>
  </si>
  <si>
    <t>sales@gamma.de</t>
  </si>
  <si>
    <t>+491512345678</t>
  </si>
  <si>
    <t>Німеччина</t>
  </si>
  <si>
    <t>Опт</t>
  </si>
  <si>
    <t>Каталог</t>
  </si>
  <si>
    <t>L-004</t>
  </si>
  <si>
    <t>Delta s.r.o.</t>
  </si>
  <si>
    <t>https://delta.cz</t>
  </si>
  <si>
    <t>info@delta.cz</t>
  </si>
  <si>
    <t>+420777123456</t>
  </si>
  <si>
    <t>Чехія</t>
  </si>
  <si>
    <t>Роздріб</t>
  </si>
  <si>
    <t>Закрито</t>
  </si>
  <si>
    <t>Низький</t>
  </si>
  <si>
    <t>L-005</t>
  </si>
  <si>
    <t>Market Service</t>
  </si>
  <si>
    <t>https://market.ua</t>
  </si>
  <si>
    <t>office@market.ua</t>
  </si>
  <si>
    <t>+380502223344</t>
  </si>
  <si>
    <t>Маркетинг</t>
  </si>
  <si>
    <t>Рекомендація</t>
  </si>
  <si>
    <t>Аналітика лідів</t>
  </si>
  <si>
    <t>Всього лідів:</t>
  </si>
  <si>
    <t>Нові:</t>
  </si>
  <si>
    <t>В роботі:</t>
  </si>
  <si>
    <t>Закриті: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</si>
</sst>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30">
    <dxf>
      <font>
        <color rgb="FF9C5700"/>
      </font>
      <fill>
        <patternFill>
          <bgColor rgb="FFFFEB9C"/>
        </patternFill>
      </fill>
    </dxf>
    <dxf>
      <fill>
        <patternFill>
          <bgColor theme="3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3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outline="0">
        <left style="thin">
          <color auto="1"/>
        </left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outline="0">
        <left style="thin">
          <color auto="1"/>
        </left>
        <right style="thin">
          <color auto="1"/>
        </right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outline="0">
        <left style="thin">
          <color auto="1"/>
        </left>
        <right style="thin">
          <color auto="1"/>
        </right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outline="0">
        <left style="thin">
          <color auto="1"/>
        </left>
        <right style="thin">
          <color auto="1"/>
        </right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outline="0">
        <left style="thin">
          <color auto="1"/>
        </left>
        <right style="thin">
          <color auto="1"/>
        </right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outline="0">
        <left style="thin">
          <color auto="1"/>
        </left>
        <right style="thin">
          <color auto="1"/>
        </right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outline="0">
        <right style="thin">
          <color auto="1"/>
        </right>
      </border>
    </dxf>
    <dxf>
      <fill>
        <patternFill>
          <fgColor indexed="64"/>
          <bgColor theme="0"/>
        </patternFill>
      </fill>
      <border outline="0">
        <right style="thin">
          <color auto="1"/>
        </right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border outline="0">
        <left style="thin">
          <color auto="1"/>
        </left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eadsPro" displayName="LeadsPro" ref="A1:L6" headerRowDxfId="25" dataDxfId="26" totalsRowDxfId="27">
  <autoFilter ref="A1:L6" xr:uid="{00000000-0009-0000-0100-000001000000}"/>
  <tableColumns count="12">
    <tableColumn id="1" xr3:uid="{00000000-0010-0000-0000-000001000000}" name="ID" dataDxfId="23"/>
    <tableColumn id="2" xr3:uid="{00000000-0010-0000-0000-000002000000}" name="Компанія" dataDxfId="24"/>
    <tableColumn id="3" xr3:uid="{00000000-0010-0000-0000-000003000000}" name="Сайт" dataDxfId="29"/>
    <tableColumn id="4" xr3:uid="{00000000-0010-0000-0000-000004000000}" name="Email" dataDxfId="28"/>
    <tableColumn id="5" xr3:uid="{00000000-0010-0000-0000-000005000000}" name="Телефон" dataDxfId="22"/>
    <tableColumn id="6" xr3:uid="{00000000-0010-0000-0000-000006000000}" name="Країна" dataDxfId="21"/>
    <tableColumn id="7" xr3:uid="{00000000-0010-0000-0000-000007000000}" name="Категорія" dataDxfId="20"/>
    <tableColumn id="8" xr3:uid="{00000000-0010-0000-0000-000008000000}" name="Джерело" dataDxfId="19"/>
    <tableColumn id="9" xr3:uid="{00000000-0010-0000-0000-000009000000}" name="Статус" dataDxfId="18"/>
    <tableColumn id="10" xr3:uid="{00000000-0010-0000-0000-00000A000000}" name="Пріоритет" dataDxfId="17"/>
    <tableColumn id="11" xr3:uid="{00000000-0010-0000-0000-00000B000000}" name="Оцінка" dataDxfId="16"/>
    <tableColumn id="12" xr3:uid="{00000000-0010-0000-0000-00000C000000}" name="Примітки" dataDxfId="1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pane ySplit="1" topLeftCell="A2" activePane="bottomLeft" state="frozen"/>
      <selection pane="bottomLeft" activeCell="H10" sqref="H10:H11"/>
    </sheetView>
  </sheetViews>
  <sheetFormatPr defaultRowHeight="15" x14ac:dyDescent="0.25"/>
  <cols>
    <col min="2" max="2" width="14.28515625" bestFit="1" customWidth="1"/>
    <col min="3" max="3" width="17.42578125" bestFit="1" customWidth="1"/>
    <col min="4" max="4" width="17.28515625" bestFit="1" customWidth="1"/>
    <col min="5" max="5" width="14.140625" bestFit="1" customWidth="1"/>
    <col min="6" max="6" width="10.7109375" bestFit="1" customWidth="1"/>
    <col min="7" max="7" width="12" bestFit="1" customWidth="1"/>
    <col min="8" max="8" width="14.140625" bestFit="1" customWidth="1"/>
    <col min="9" max="9" width="11.28515625" bestFit="1" customWidth="1"/>
    <col min="10" max="10" width="14.5703125" customWidth="1"/>
    <col min="11" max="11" width="9.5703125" bestFit="1" customWidth="1"/>
    <col min="12" max="12" width="12" bestFit="1" customWidth="1"/>
  </cols>
  <sheetData>
    <row r="1" spans="1:12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4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4" t="s">
        <v>17</v>
      </c>
      <c r="G2" s="4" t="s">
        <v>18</v>
      </c>
      <c r="H2" s="4" t="s">
        <v>19</v>
      </c>
      <c r="I2" s="4" t="s">
        <v>20</v>
      </c>
      <c r="J2" s="4" t="s">
        <v>21</v>
      </c>
      <c r="K2" s="4">
        <v>80</v>
      </c>
      <c r="L2" s="4"/>
    </row>
    <row r="3" spans="1:12" x14ac:dyDescent="0.25">
      <c r="A3" s="4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4" t="s">
        <v>27</v>
      </c>
      <c r="G3" s="4" t="s">
        <v>28</v>
      </c>
      <c r="H3" s="4" t="s">
        <v>29</v>
      </c>
      <c r="I3" s="4" t="s">
        <v>30</v>
      </c>
      <c r="J3" s="4" t="s">
        <v>31</v>
      </c>
      <c r="K3" s="4">
        <v>65</v>
      </c>
      <c r="L3" s="4"/>
    </row>
    <row r="4" spans="1:12" x14ac:dyDescent="0.25">
      <c r="A4" s="4" t="s">
        <v>32</v>
      </c>
      <c r="B4" s="1" t="s">
        <v>33</v>
      </c>
      <c r="C4" s="1" t="s">
        <v>34</v>
      </c>
      <c r="D4" s="1" t="s">
        <v>35</v>
      </c>
      <c r="E4" s="1" t="s">
        <v>36</v>
      </c>
      <c r="F4" s="4" t="s">
        <v>37</v>
      </c>
      <c r="G4" s="4" t="s">
        <v>38</v>
      </c>
      <c r="H4" s="4" t="s">
        <v>39</v>
      </c>
      <c r="I4" s="4" t="s">
        <v>20</v>
      </c>
      <c r="J4" s="4" t="s">
        <v>21</v>
      </c>
      <c r="K4" s="4">
        <v>75</v>
      </c>
      <c r="L4" s="4"/>
    </row>
    <row r="5" spans="1:12" x14ac:dyDescent="0.25">
      <c r="A5" s="4" t="s">
        <v>40</v>
      </c>
      <c r="B5" s="1" t="s">
        <v>41</v>
      </c>
      <c r="C5" s="1" t="s">
        <v>42</v>
      </c>
      <c r="D5" s="1" t="s">
        <v>43</v>
      </c>
      <c r="E5" s="1" t="s">
        <v>44</v>
      </c>
      <c r="F5" s="4" t="s">
        <v>45</v>
      </c>
      <c r="G5" s="4" t="s">
        <v>46</v>
      </c>
      <c r="H5" s="4" t="s">
        <v>19</v>
      </c>
      <c r="I5" s="4" t="s">
        <v>47</v>
      </c>
      <c r="J5" s="4" t="s">
        <v>48</v>
      </c>
      <c r="K5" s="4">
        <v>40</v>
      </c>
      <c r="L5" s="4"/>
    </row>
    <row r="6" spans="1:12" x14ac:dyDescent="0.25">
      <c r="A6" s="4" t="s">
        <v>49</v>
      </c>
      <c r="B6" s="1" t="s">
        <v>50</v>
      </c>
      <c r="C6" s="1" t="s">
        <v>51</v>
      </c>
      <c r="D6" s="1" t="s">
        <v>52</v>
      </c>
      <c r="E6" s="1" t="s">
        <v>53</v>
      </c>
      <c r="F6" s="4" t="s">
        <v>17</v>
      </c>
      <c r="G6" s="4" t="s">
        <v>54</v>
      </c>
      <c r="H6" s="4" t="s">
        <v>55</v>
      </c>
      <c r="I6" s="4" t="s">
        <v>30</v>
      </c>
      <c r="J6" s="4" t="s">
        <v>31</v>
      </c>
      <c r="K6" s="4">
        <v>70</v>
      </c>
      <c r="L6" s="4"/>
    </row>
  </sheetData>
  <conditionalFormatting sqref="I2">
    <cfRule type="containsText" dxfId="8" priority="5" operator="containsText" text="Новий">
      <formula>NOT(ISERROR(SEARCH("Новий",I2)))</formula>
    </cfRule>
  </conditionalFormatting>
  <conditionalFormatting sqref="I3">
    <cfRule type="containsText" dxfId="7" priority="4" operator="containsText" text="В роботі">
      <formula>NOT(ISERROR(SEARCH("В роботі",I3)))</formula>
    </cfRule>
  </conditionalFormatting>
  <conditionalFormatting sqref="I1:I1048576">
    <cfRule type="containsText" dxfId="0" priority="3" operator="containsText" text="Новий">
      <formula>NOT(ISERROR(SEARCH("Новий",I1)))</formula>
    </cfRule>
    <cfRule type="containsText" dxfId="1" priority="2" operator="containsText" text="В роботі">
      <formula>NOT(ISERROR(SEARCH("В роботі",I1)))</formula>
    </cfRule>
    <cfRule type="containsText" dxfId="2" priority="1" operator="containsText" text="Закрито">
      <formula>NOT(ISERROR(SEARCH("Закрито",I1)))</formula>
    </cfRule>
  </conditionalFormatting>
  <dataValidations count="2">
    <dataValidation type="list" sqref="I2:I6" xr:uid="{00000000-0002-0000-0000-000000000000}">
      <formula1>"Новий,В роботі,Закрито"</formula1>
    </dataValidation>
    <dataValidation type="list" sqref="J2:J6" xr:uid="{00000000-0002-0000-0000-000001000000}">
      <formula1>"Високий,Середній,Низький"</formula1>
    </dataValidation>
  </dataValidations>
  <pageMargins left="0.75" right="0.75" top="1" bottom="1" header="0.5" footer="0.5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E6" sqref="E6"/>
    </sheetView>
  </sheetViews>
  <sheetFormatPr defaultRowHeight="15" x14ac:dyDescent="0.25"/>
  <cols>
    <col min="1" max="1" width="19.5703125" bestFit="1" customWidth="1"/>
  </cols>
  <sheetData>
    <row r="1" spans="1:2" ht="18.75" x14ac:dyDescent="0.3">
      <c r="A1" s="5" t="s">
        <v>56</v>
      </c>
      <c r="B1" s="6"/>
    </row>
    <row r="2" spans="1:2" x14ac:dyDescent="0.25">
      <c r="A2" s="6"/>
      <c r="B2" s="6"/>
    </row>
    <row r="3" spans="1:2" x14ac:dyDescent="0.25">
      <c r="A3" s="6" t="s">
        <v>57</v>
      </c>
      <c r="B3" s="6">
        <f>COUNTA(Ліди!A2:A6)</f>
        <v>5</v>
      </c>
    </row>
    <row r="4" spans="1:2" x14ac:dyDescent="0.25">
      <c r="A4" s="6" t="s">
        <v>58</v>
      </c>
      <c r="B4" s="6">
        <f>COUNTIF(Ліди!I2:I6,"Новий")</f>
        <v>2</v>
      </c>
    </row>
    <row r="5" spans="1:2" x14ac:dyDescent="0.25">
      <c r="A5" s="6" t="s">
        <v>59</v>
      </c>
      <c r="B5" s="6">
        <f>COUNTIF(Ліди!I2:I6,"В роботі")</f>
        <v>2</v>
      </c>
    </row>
    <row r="6" spans="1:2" x14ac:dyDescent="0.25">
      <c r="A6" s="6" t="s">
        <v>60</v>
      </c>
      <c r="B6" s="6">
        <f>COUNTIF(Ліди!I2:I6,"Закрито")</f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Ліди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Sklad</cp:lastModifiedBy>
  <dcterms:created xsi:type="dcterms:W3CDTF">2026-04-17T07:36:46Z</dcterms:created>
  <dcterms:modified xsi:type="dcterms:W3CDTF">2026-04-17T07:41:31Z</dcterms:modified>
</cp:coreProperties>
</file>