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удзенко Ольга\Desktop\"/>
    </mc:Choice>
  </mc:AlternateContent>
  <bookViews>
    <workbookView xWindow="0" yWindow="0" windowWidth="20490" windowHeight="7755"/>
  </bookViews>
  <sheets>
    <sheet name="Доходи" sheetId="2" r:id="rId1"/>
    <sheet name="Витрати" sheetId="3" r:id="rId2"/>
    <sheet name="Зарплатний проєкт" sheetId="4" r:id="rId3"/>
    <sheet name="PxL" sheetId="1" r:id="rId4"/>
  </sheets>
  <definedNames>
    <definedName name="_xlnm._FilterDatabase" localSheetId="2" hidden="1">'Зарплатний проєкт'!$B$2:$G$2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2" l="1"/>
  <c r="E3" i="1" l="1"/>
  <c r="D3" i="1"/>
  <c r="E12" i="1"/>
  <c r="D12" i="1"/>
  <c r="M26" i="4"/>
  <c r="M25" i="4"/>
  <c r="M24" i="4"/>
  <c r="M19" i="4"/>
  <c r="M23" i="4"/>
  <c r="M22" i="4"/>
  <c r="J23" i="4"/>
  <c r="J22" i="4"/>
  <c r="G23" i="4"/>
  <c r="G22" i="4"/>
  <c r="M20" i="4"/>
  <c r="J20" i="4"/>
  <c r="J19" i="4"/>
  <c r="G20" i="4"/>
  <c r="G19" i="4"/>
  <c r="M17" i="4"/>
  <c r="M16" i="4"/>
  <c r="M15" i="4"/>
  <c r="G17" i="4"/>
  <c r="G16" i="4"/>
  <c r="G15" i="4"/>
  <c r="G18" i="4" s="1"/>
  <c r="J16" i="4"/>
  <c r="J15" i="4"/>
  <c r="M13" i="4"/>
  <c r="M12" i="4"/>
  <c r="M11" i="4"/>
  <c r="J11" i="4"/>
  <c r="J13" i="4"/>
  <c r="J12" i="4"/>
  <c r="J8" i="4"/>
  <c r="J9" i="4"/>
  <c r="J17" i="4"/>
  <c r="J24" i="4"/>
  <c r="L8" i="4"/>
  <c r="L9" i="4"/>
  <c r="M9" i="4" s="1"/>
  <c r="L11" i="4"/>
  <c r="L12" i="4"/>
  <c r="L13" i="4"/>
  <c r="L15" i="4"/>
  <c r="L16" i="4"/>
  <c r="L17" i="4"/>
  <c r="L19" i="4"/>
  <c r="L20" i="4"/>
  <c r="L22" i="4"/>
  <c r="L23" i="4"/>
  <c r="I8" i="4"/>
  <c r="I9" i="4"/>
  <c r="I11" i="4"/>
  <c r="I12" i="4"/>
  <c r="I13" i="4"/>
  <c r="I15" i="4"/>
  <c r="I16" i="4"/>
  <c r="I17" i="4"/>
  <c r="I19" i="4"/>
  <c r="I20" i="4"/>
  <c r="I22" i="4"/>
  <c r="I23" i="4"/>
  <c r="M8" i="4"/>
  <c r="L6" i="4"/>
  <c r="M6" i="4" s="1"/>
  <c r="L5" i="4"/>
  <c r="M5" i="4" s="1"/>
  <c r="L4" i="4"/>
  <c r="M4" i="4" s="1"/>
  <c r="M7" i="4" s="1"/>
  <c r="L3" i="4"/>
  <c r="M3" i="4" s="1"/>
  <c r="I6" i="4"/>
  <c r="J6" i="4" s="1"/>
  <c r="I5" i="4"/>
  <c r="J5" i="4" s="1"/>
  <c r="J4" i="4"/>
  <c r="J7" i="4" s="1"/>
  <c r="I4" i="4"/>
  <c r="I3" i="4"/>
  <c r="J3" i="4" s="1"/>
  <c r="C12" i="1"/>
  <c r="L12" i="3"/>
  <c r="L11" i="3"/>
  <c r="L10" i="3"/>
  <c r="L9" i="3"/>
  <c r="L8" i="3"/>
  <c r="L7" i="3"/>
  <c r="L6" i="3"/>
  <c r="L5" i="3"/>
  <c r="I12" i="3"/>
  <c r="I11" i="3"/>
  <c r="I10" i="3"/>
  <c r="I9" i="3"/>
  <c r="I8" i="3"/>
  <c r="I7" i="3"/>
  <c r="I6" i="3"/>
  <c r="I5" i="3"/>
  <c r="I4" i="3"/>
  <c r="I13" i="3" s="1"/>
  <c r="L19" i="2"/>
  <c r="I19" i="2"/>
  <c r="I18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I17" i="2"/>
  <c r="I16" i="2"/>
  <c r="I15" i="2"/>
  <c r="I14" i="2"/>
  <c r="I13" i="2"/>
  <c r="I12" i="2"/>
  <c r="I11" i="2"/>
  <c r="I10" i="2"/>
  <c r="I9" i="2"/>
  <c r="I8" i="2"/>
  <c r="I7" i="2"/>
  <c r="I6" i="2"/>
  <c r="I5" i="2"/>
  <c r="I4" i="2"/>
  <c r="C24" i="1"/>
  <c r="C25" i="1" s="1"/>
  <c r="D24" i="1"/>
  <c r="D25" i="1" s="1"/>
  <c r="E24" i="1"/>
  <c r="E25" i="1" s="1"/>
  <c r="F23" i="4"/>
  <c r="F22" i="4"/>
  <c r="F20" i="4"/>
  <c r="F19" i="4"/>
  <c r="F16" i="4"/>
  <c r="F17" i="4"/>
  <c r="F15" i="4"/>
  <c r="F9" i="4"/>
  <c r="F8" i="4"/>
  <c r="G7" i="4"/>
  <c r="F4" i="4"/>
  <c r="F5" i="4"/>
  <c r="F6" i="4"/>
  <c r="F3" i="4"/>
  <c r="F12" i="4"/>
  <c r="F13" i="4"/>
  <c r="F11" i="4"/>
  <c r="G21" i="4"/>
  <c r="G13" i="4"/>
  <c r="G12" i="4"/>
  <c r="G11" i="4"/>
  <c r="G9" i="4"/>
  <c r="G8" i="4"/>
  <c r="G4" i="4"/>
  <c r="G5" i="4"/>
  <c r="G6" i="4"/>
  <c r="G3" i="4"/>
  <c r="F5" i="3"/>
  <c r="F6" i="3"/>
  <c r="F7" i="3"/>
  <c r="F8" i="3"/>
  <c r="F9" i="3"/>
  <c r="F10" i="3"/>
  <c r="F11" i="3"/>
  <c r="F12" i="3"/>
  <c r="F5" i="2"/>
  <c r="F19" i="2" s="1"/>
  <c r="C3" i="1" s="1"/>
  <c r="C7" i="1" s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L20" i="2" l="1"/>
  <c r="G24" i="4"/>
  <c r="G25" i="4"/>
  <c r="J21" i="4"/>
  <c r="J10" i="4"/>
  <c r="M21" i="4"/>
  <c r="M18" i="4"/>
  <c r="M14" i="4"/>
  <c r="M10" i="4"/>
  <c r="J18" i="4"/>
  <c r="J14" i="4"/>
  <c r="D8" i="1"/>
  <c r="C8" i="1"/>
  <c r="C5" i="1"/>
  <c r="C6" i="1" s="1"/>
  <c r="D7" i="1"/>
  <c r="G14" i="4"/>
  <c r="G10" i="4"/>
  <c r="E8" i="1"/>
  <c r="E7" i="1"/>
  <c r="E5" i="1"/>
  <c r="E6" i="1" s="1"/>
  <c r="D5" i="1" l="1"/>
  <c r="D6" i="1" s="1"/>
  <c r="C9" i="1"/>
  <c r="C10" i="1" s="1"/>
  <c r="J25" i="4"/>
  <c r="L4" i="3"/>
  <c r="L13" i="3" s="1"/>
  <c r="D9" i="1"/>
  <c r="D10" i="1" s="1"/>
  <c r="C17" i="1"/>
  <c r="C18" i="1" s="1"/>
  <c r="F4" i="3"/>
  <c r="F13" i="3" s="1"/>
  <c r="E9" i="1"/>
  <c r="E17" i="1" s="1"/>
  <c r="L14" i="3" l="1"/>
  <c r="D17" i="1"/>
  <c r="D18" i="1" s="1"/>
  <c r="D19" i="1" s="1"/>
  <c r="D20" i="1" s="1"/>
  <c r="E10" i="1"/>
  <c r="C19" i="1"/>
  <c r="C20" i="1" s="1"/>
  <c r="E18" i="1"/>
  <c r="E19" i="1" s="1"/>
  <c r="E20" i="1" s="1"/>
</calcChain>
</file>

<file path=xl/sharedStrings.xml><?xml version="1.0" encoding="utf-8"?>
<sst xmlns="http://schemas.openxmlformats.org/spreadsheetml/2006/main" count="130" uniqueCount="78">
  <si>
    <t>Управлінський P&amp;L</t>
  </si>
  <si>
    <t>Пояснення</t>
  </si>
  <si>
    <t>Дохід від реалізації послуг</t>
  </si>
  <si>
    <t>Змінні витрати:</t>
  </si>
  <si>
    <t>матеріальна складова собівартості наданих послуг</t>
  </si>
  <si>
    <t>в основному матеріали</t>
  </si>
  <si>
    <t>відрядна оплата праці</t>
  </si>
  <si>
    <t>нарахування бонусів відділу продажів</t>
  </si>
  <si>
    <t>бонуси, як змінний компонент зарплати, що залежить від обсягів реалізації</t>
  </si>
  <si>
    <t>единий податок 3 групи (5% від обороту)</t>
  </si>
  <si>
    <t>Маржинальний прибуток</t>
  </si>
  <si>
    <t>% маржинального прибутку</t>
  </si>
  <si>
    <t>Умовно-постійні витрати:</t>
  </si>
  <si>
    <t>нарахування зарплати адміністрації та окладів відділу збуту</t>
  </si>
  <si>
    <t>частина, що відноситься до окладів та інших фіксованих платежів</t>
  </si>
  <si>
    <t>зв'язок</t>
  </si>
  <si>
    <t>знос основних засобів</t>
  </si>
  <si>
    <t>інші постійні</t>
  </si>
  <si>
    <t>Прибуток до оподаткування</t>
  </si>
  <si>
    <t>Податок на прибуток</t>
  </si>
  <si>
    <t>Чистий прибуток</t>
  </si>
  <si>
    <t>% чистого прибутку</t>
  </si>
  <si>
    <t>Вересень</t>
  </si>
  <si>
    <t>Жовтень</t>
  </si>
  <si>
    <t>Листопад</t>
  </si>
  <si>
    <t>Стаття доходу</t>
  </si>
  <si>
    <t>№</t>
  </si>
  <si>
    <t>Кількість</t>
  </si>
  <si>
    <t>Вартість</t>
  </si>
  <si>
    <t>Стратегія</t>
  </si>
  <si>
    <t>СММ ведення</t>
  </si>
  <si>
    <t>Монтаж відео</t>
  </si>
  <si>
    <t>Стаття витрат</t>
  </si>
  <si>
    <t>Таргетинг</t>
  </si>
  <si>
    <t>Інші джерела реклами</t>
  </si>
  <si>
    <t>Заробітня плата</t>
  </si>
  <si>
    <t>Підписка на ресурси для роб.</t>
  </si>
  <si>
    <t>Позапланові витрати ()</t>
  </si>
  <si>
    <t>Сума</t>
  </si>
  <si>
    <t>Відділ/структура</t>
  </si>
  <si>
    <t>ПІБ</t>
  </si>
  <si>
    <t>ЗП</t>
  </si>
  <si>
    <t>Податок</t>
  </si>
  <si>
    <t>Заг. Витрати</t>
  </si>
  <si>
    <t>Адміністурвання</t>
  </si>
  <si>
    <t>СММ</t>
  </si>
  <si>
    <t>Копірайтинг</t>
  </si>
  <si>
    <t>Продажі</t>
  </si>
  <si>
    <t>Загальні витрати на з/п структури продажів</t>
  </si>
  <si>
    <t>Загальні витрати на з/п адміністративної структури</t>
  </si>
  <si>
    <t>Загальні витрати на з/п структури СММ</t>
  </si>
  <si>
    <t>Загальні витрати на з/п структури копірайтингу</t>
  </si>
  <si>
    <t>-</t>
  </si>
  <si>
    <t>Граф.диз/ребрендинг</t>
  </si>
  <si>
    <t>Відео продак./тік-ток</t>
  </si>
  <si>
    <t>Загальні витрати на з/п структури граф.диз/ребрендингу</t>
  </si>
  <si>
    <t>Загальні витрати на з/п структури відео продак./Тік-току</t>
  </si>
  <si>
    <t>Кешфлоу</t>
  </si>
  <si>
    <t>Результат (чистий рух грошей)</t>
  </si>
  <si>
    <t>% прибутковості (Результат / Надходження)</t>
  </si>
  <si>
    <t>Надхоження (від клієнтів)</t>
  </si>
  <si>
    <t>Видатки (оплати ПО та матеріалів)</t>
  </si>
  <si>
    <t>оплата, що залежить від обсягу роботи та послуг</t>
  </si>
  <si>
    <t xml:space="preserve">Сумма </t>
  </si>
  <si>
    <t>Загальний дохід за осінь</t>
  </si>
  <si>
    <t>Дохід за Жовтень</t>
  </si>
  <si>
    <t>Дохід за Листопад</t>
  </si>
  <si>
    <t>Дохід за Вереснь</t>
  </si>
  <si>
    <t>Витрати за Жовтень</t>
  </si>
  <si>
    <t>Витрати за Вересень</t>
  </si>
  <si>
    <t>Витрати за Листопад</t>
  </si>
  <si>
    <t>Загальні витрати за осінь</t>
  </si>
  <si>
    <t>Усі витрати на зарплатний проєкт</t>
  </si>
  <si>
    <t>Усі витрати на зарплатний проєкт за осінь</t>
  </si>
  <si>
    <t>Адмін струк.</t>
  </si>
  <si>
    <t>Структура продажів</t>
  </si>
  <si>
    <t>Структура СММ</t>
  </si>
  <si>
    <t>податки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</si>
</sst>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₴_-;\-* #,##0.00\ _₴_-;_-* &quot;-&quot;??\ _₴_-;_-@_-"/>
    <numFmt numFmtId="164" formatCode="_-* #,##0\ _₴_-;\-* #,##0\ _₴_-;_-* &quot;-&quot;??\ _₴_-;_-@_-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</font>
    <font>
      <sz val="11"/>
      <color theme="1"/>
      <name val="Calibri"/>
    </font>
    <font>
      <i/>
      <sz val="11"/>
      <color theme="1"/>
      <name val="Calibri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sz val="11"/>
      <color theme="0"/>
      <name val="Calibri"/>
      <family val="2"/>
      <charset val="204"/>
    </font>
    <font>
      <b/>
      <i/>
      <u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b/>
      <u/>
      <sz val="11"/>
      <color theme="1"/>
      <name val="Calibri"/>
      <family val="2"/>
      <charset val="204"/>
    </font>
    <font>
      <b/>
      <sz val="12"/>
      <color theme="0"/>
      <name val="Calibri"/>
      <family val="2"/>
      <charset val="204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CC66FF"/>
        <bgColor indexed="64"/>
      </patternFill>
    </fill>
  </fills>
  <borders count="49">
    <border>
      <left/>
      <right/>
      <top/>
      <bottom/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otted">
        <color rgb="FF000000"/>
      </right>
      <top style="medium">
        <color indexed="64"/>
      </top>
      <bottom/>
      <diagonal/>
    </border>
    <border>
      <left style="medium">
        <color indexed="64"/>
      </left>
      <right style="dotted">
        <color rgb="FF000000"/>
      </right>
      <top/>
      <bottom/>
      <diagonal/>
    </border>
    <border>
      <left style="dotted">
        <color rgb="FF000000"/>
      </left>
      <right style="medium">
        <color indexed="64"/>
      </right>
      <top/>
      <bottom/>
      <diagonal/>
    </border>
    <border>
      <left style="dotted">
        <color rgb="FF000000"/>
      </left>
      <right style="medium">
        <color indexed="64"/>
      </right>
      <top style="thin">
        <color rgb="FF000000"/>
      </top>
      <bottom style="double">
        <color rgb="FF000000"/>
      </bottom>
      <diagonal/>
    </border>
    <border>
      <left style="medium">
        <color indexed="64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/>
      <bottom style="medium">
        <color indexed="64"/>
      </bottom>
      <diagonal/>
    </border>
    <border>
      <left style="dotted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 style="medium">
        <color indexed="64"/>
      </bottom>
      <diagonal/>
    </border>
    <border>
      <left style="dotted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rgb="FF000000"/>
      </right>
      <top style="thin">
        <color rgb="FF000000"/>
      </top>
      <bottom style="double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indexed="64"/>
      </top>
      <bottom/>
      <diagonal/>
    </border>
    <border>
      <left style="dotted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6">
    <xf numFmtId="0" fontId="0" fillId="0" borderId="0" xfId="0"/>
    <xf numFmtId="3" fontId="6" fillId="0" borderId="1" xfId="0" applyNumberFormat="1" applyFont="1" applyBorder="1"/>
    <xf numFmtId="0" fontId="0" fillId="0" borderId="0" xfId="0" applyFont="1" applyAlignment="1"/>
    <xf numFmtId="0" fontId="6" fillId="0" borderId="0" xfId="0" applyFont="1"/>
    <xf numFmtId="0" fontId="0" fillId="0" borderId="0" xfId="0" applyAlignment="1">
      <alignment horizontal="center"/>
    </xf>
    <xf numFmtId="164" fontId="0" fillId="0" borderId="0" xfId="1" applyNumberFormat="1" applyFont="1" applyAlignment="1">
      <alignment horizontal="center"/>
    </xf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Border="1"/>
    <xf numFmtId="0" fontId="0" fillId="0" borderId="0" xfId="0" applyFill="1" applyBorder="1"/>
    <xf numFmtId="0" fontId="0" fillId="0" borderId="7" xfId="0" applyBorder="1"/>
    <xf numFmtId="0" fontId="0" fillId="0" borderId="14" xfId="0" applyBorder="1" applyAlignment="1">
      <alignment horizontal="center" vertical="center"/>
    </xf>
    <xf numFmtId="0" fontId="0" fillId="0" borderId="8" xfId="0" applyBorder="1"/>
    <xf numFmtId="0" fontId="2" fillId="5" borderId="4" xfId="0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2" xfId="0" applyBorder="1"/>
    <xf numFmtId="164" fontId="0" fillId="0" borderId="21" xfId="1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26" xfId="0" applyNumberFormat="1" applyBorder="1"/>
    <xf numFmtId="164" fontId="0" fillId="0" borderId="27" xfId="0" applyNumberFormat="1" applyBorder="1"/>
    <xf numFmtId="164" fontId="3" fillId="12" borderId="4" xfId="0" applyNumberFormat="1" applyFont="1" applyFill="1" applyBorder="1" applyAlignment="1"/>
    <xf numFmtId="0" fontId="3" fillId="11" borderId="4" xfId="0" applyFont="1" applyFill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3" xfId="0" applyFill="1" applyBorder="1"/>
    <xf numFmtId="0" fontId="2" fillId="7" borderId="4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9" fillId="0" borderId="14" xfId="0" applyFont="1" applyBorder="1" applyAlignment="1">
      <alignment horizontal="left"/>
    </xf>
    <xf numFmtId="0" fontId="11" fillId="8" borderId="36" xfId="0" applyFont="1" applyFill="1" applyBorder="1" applyAlignment="1">
      <alignment horizontal="center"/>
    </xf>
    <xf numFmtId="0" fontId="11" fillId="8" borderId="37" xfId="0" applyFont="1" applyFill="1" applyBorder="1" applyAlignment="1">
      <alignment horizontal="center"/>
    </xf>
    <xf numFmtId="0" fontId="11" fillId="14" borderId="15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/>
    </xf>
    <xf numFmtId="0" fontId="10" fillId="0" borderId="11" xfId="0" applyFont="1" applyBorder="1" applyAlignment="1">
      <alignment horizontal="left"/>
    </xf>
    <xf numFmtId="0" fontId="11" fillId="8" borderId="35" xfId="0" applyFont="1" applyFill="1" applyBorder="1" applyAlignment="1">
      <alignment horizontal="center"/>
    </xf>
    <xf numFmtId="0" fontId="8" fillId="0" borderId="0" xfId="0" applyFont="1"/>
    <xf numFmtId="3" fontId="6" fillId="0" borderId="29" xfId="0" applyNumberFormat="1" applyFont="1" applyBorder="1"/>
    <xf numFmtId="3" fontId="6" fillId="0" borderId="30" xfId="0" applyNumberFormat="1" applyFont="1" applyBorder="1"/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3" fontId="6" fillId="0" borderId="1" xfId="0" applyNumberFormat="1" applyFont="1" applyBorder="1" applyAlignment="1">
      <alignment horizontal="center" vertical="center"/>
    </xf>
    <xf numFmtId="3" fontId="7" fillId="0" borderId="29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3" fontId="7" fillId="0" borderId="30" xfId="0" applyNumberFormat="1" applyFont="1" applyBorder="1" applyAlignment="1">
      <alignment horizontal="center" vertical="center"/>
    </xf>
    <xf numFmtId="3" fontId="5" fillId="0" borderId="38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9" fontId="9" fillId="0" borderId="29" xfId="2" applyFont="1" applyBorder="1" applyAlignment="1">
      <alignment horizontal="center" vertical="center"/>
    </xf>
    <xf numFmtId="9" fontId="9" fillId="0" borderId="1" xfId="2" applyFont="1" applyBorder="1" applyAlignment="1">
      <alignment horizontal="center" vertical="center"/>
    </xf>
    <xf numFmtId="9" fontId="9" fillId="0" borderId="30" xfId="2" applyFont="1" applyBorder="1" applyAlignment="1">
      <alignment horizontal="center" vertical="center"/>
    </xf>
    <xf numFmtId="9" fontId="9" fillId="0" borderId="32" xfId="2" applyFont="1" applyBorder="1" applyAlignment="1">
      <alignment horizontal="center"/>
    </xf>
    <xf numFmtId="9" fontId="9" fillId="0" borderId="33" xfId="2" applyFont="1" applyBorder="1" applyAlignment="1">
      <alignment horizontal="center"/>
    </xf>
    <xf numFmtId="9" fontId="9" fillId="0" borderId="34" xfId="2" applyFont="1" applyBorder="1" applyAlignment="1">
      <alignment horizont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30" xfId="0" applyNumberFormat="1" applyFont="1" applyBorder="1" applyAlignment="1">
      <alignment horizontal="center" vertical="center"/>
    </xf>
    <xf numFmtId="3" fontId="11" fillId="10" borderId="35" xfId="0" applyNumberFormat="1" applyFont="1" applyFill="1" applyBorder="1" applyAlignment="1">
      <alignment horizontal="center"/>
    </xf>
    <xf numFmtId="3" fontId="11" fillId="10" borderId="36" xfId="0" applyNumberFormat="1" applyFont="1" applyFill="1" applyBorder="1" applyAlignment="1">
      <alignment horizontal="center"/>
    </xf>
    <xf numFmtId="3" fontId="11" fillId="10" borderId="37" xfId="0" applyNumberFormat="1" applyFont="1" applyFill="1" applyBorder="1" applyAlignment="1">
      <alignment horizont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39" xfId="0" applyNumberFormat="1" applyFont="1" applyBorder="1" applyAlignment="1">
      <alignment horizontal="center" vertical="center"/>
    </xf>
    <xf numFmtId="3" fontId="6" fillId="0" borderId="40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3" fontId="5" fillId="0" borderId="35" xfId="0" applyNumberFormat="1" applyFont="1" applyBorder="1" applyAlignment="1">
      <alignment horizontal="center" vertical="center"/>
    </xf>
    <xf numFmtId="3" fontId="5" fillId="0" borderId="36" xfId="0" applyNumberFormat="1" applyFont="1" applyBorder="1" applyAlignment="1">
      <alignment horizontal="center" vertical="center"/>
    </xf>
    <xf numFmtId="3" fontId="5" fillId="0" borderId="37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left"/>
    </xf>
    <xf numFmtId="3" fontId="5" fillId="0" borderId="0" xfId="0" applyNumberFormat="1" applyFont="1" applyAlignment="1"/>
    <xf numFmtId="3" fontId="8" fillId="0" borderId="28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8" fillId="0" borderId="29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9" fillId="0" borderId="35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center" vertical="center"/>
    </xf>
    <xf numFmtId="3" fontId="9" fillId="0" borderId="37" xfId="0" applyNumberFormat="1" applyFont="1" applyBorder="1" applyAlignment="1">
      <alignment horizontal="center" vertical="center"/>
    </xf>
    <xf numFmtId="9" fontId="13" fillId="0" borderId="32" xfId="2" applyFont="1" applyBorder="1" applyAlignment="1">
      <alignment horizontal="center" vertical="center"/>
    </xf>
    <xf numFmtId="9" fontId="13" fillId="0" borderId="33" xfId="2" applyFont="1" applyBorder="1" applyAlignment="1">
      <alignment horizontal="center" vertical="center"/>
    </xf>
    <xf numFmtId="9" fontId="13" fillId="0" borderId="34" xfId="2" applyFont="1" applyBorder="1" applyAlignment="1">
      <alignment horizontal="center" vertical="center"/>
    </xf>
    <xf numFmtId="164" fontId="2" fillId="17" borderId="4" xfId="0" applyNumberFormat="1" applyFont="1" applyFill="1" applyBorder="1"/>
    <xf numFmtId="0" fontId="0" fillId="0" borderId="41" xfId="0" applyBorder="1" applyAlignment="1">
      <alignment horizontal="center" vertical="center"/>
    </xf>
    <xf numFmtId="164" fontId="0" fillId="0" borderId="20" xfId="1" applyNumberFormat="1" applyFont="1" applyBorder="1" applyAlignment="1">
      <alignment horizontal="center"/>
    </xf>
    <xf numFmtId="164" fontId="0" fillId="0" borderId="42" xfId="0" applyNumberFormat="1" applyBorder="1"/>
    <xf numFmtId="0" fontId="3" fillId="2" borderId="48" xfId="0" applyFont="1" applyFill="1" applyBorder="1" applyAlignment="1">
      <alignment horizontal="center" vertical="center"/>
    </xf>
    <xf numFmtId="0" fontId="3" fillId="2" borderId="4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2" fillId="3" borderId="15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/>
    </xf>
    <xf numFmtId="0" fontId="0" fillId="9" borderId="15" xfId="0" applyFill="1" applyBorder="1"/>
    <xf numFmtId="0" fontId="0" fillId="9" borderId="17" xfId="0" applyFill="1" applyBorder="1" applyAlignment="1">
      <alignment horizontal="center" vertical="center"/>
    </xf>
    <xf numFmtId="0" fontId="0" fillId="9" borderId="17" xfId="0" applyFill="1" applyBorder="1"/>
    <xf numFmtId="0" fontId="2" fillId="20" borderId="4" xfId="0" applyFont="1" applyFill="1" applyBorder="1" applyAlignment="1">
      <alignment horizontal="center" vertical="center"/>
    </xf>
    <xf numFmtId="0" fontId="4" fillId="19" borderId="15" xfId="0" applyFont="1" applyFill="1" applyBorder="1"/>
    <xf numFmtId="0" fontId="4" fillId="19" borderId="17" xfId="0" applyFont="1" applyFill="1" applyBorder="1"/>
    <xf numFmtId="0" fontId="4" fillId="19" borderId="17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/>
    </xf>
    <xf numFmtId="0" fontId="15" fillId="10" borderId="4" xfId="0" applyFont="1" applyFill="1" applyBorder="1" applyAlignment="1">
      <alignment horizontal="center"/>
    </xf>
    <xf numFmtId="0" fontId="3" fillId="2" borderId="4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13" borderId="15" xfId="0" applyFont="1" applyFill="1" applyBorder="1" applyAlignment="1">
      <alignment horizontal="center" vertical="center"/>
    </xf>
    <xf numFmtId="0" fontId="3" fillId="13" borderId="16" xfId="0" applyFont="1" applyFill="1" applyBorder="1" applyAlignment="1">
      <alignment horizontal="center" vertical="center"/>
    </xf>
    <xf numFmtId="0" fontId="3" fillId="15" borderId="15" xfId="0" applyFont="1" applyFill="1" applyBorder="1" applyAlignment="1">
      <alignment horizontal="center" vertical="center"/>
    </xf>
    <xf numFmtId="0" fontId="3" fillId="15" borderId="16" xfId="0" applyFont="1" applyFill="1" applyBorder="1" applyAlignment="1">
      <alignment horizontal="center" vertical="center"/>
    </xf>
    <xf numFmtId="0" fontId="3" fillId="15" borderId="17" xfId="0" applyFont="1" applyFill="1" applyBorder="1" applyAlignment="1">
      <alignment horizontal="center" vertical="center"/>
    </xf>
    <xf numFmtId="0" fontId="3" fillId="2" borderId="44" xfId="0" applyFont="1" applyFill="1" applyBorder="1" applyAlignment="1">
      <alignment horizontal="center" vertical="center" wrapText="1"/>
    </xf>
    <xf numFmtId="0" fontId="3" fillId="2" borderId="47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2" fillId="18" borderId="15" xfId="0" applyFont="1" applyFill="1" applyBorder="1" applyAlignment="1">
      <alignment horizontal="center"/>
    </xf>
    <xf numFmtId="0" fontId="2" fillId="18" borderId="16" xfId="0" applyFont="1" applyFill="1" applyBorder="1" applyAlignment="1">
      <alignment horizontal="center"/>
    </xf>
    <xf numFmtId="0" fontId="2" fillId="18" borderId="17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18" borderId="15" xfId="0" applyFont="1" applyFill="1" applyBorder="1" applyAlignment="1">
      <alignment horizontal="center" vertical="center"/>
    </xf>
    <xf numFmtId="0" fontId="2" fillId="18" borderId="16" xfId="0" applyFont="1" applyFill="1" applyBorder="1" applyAlignment="1">
      <alignment horizontal="center" vertical="center"/>
    </xf>
    <xf numFmtId="0" fontId="2" fillId="18" borderId="17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16" borderId="15" xfId="0" applyFont="1" applyFill="1" applyBorder="1" applyAlignment="1">
      <alignment horizontal="center"/>
    </xf>
    <xf numFmtId="0" fontId="4" fillId="16" borderId="16" xfId="0" applyFont="1" applyFill="1" applyBorder="1" applyAlignment="1">
      <alignment horizontal="center"/>
    </xf>
    <xf numFmtId="0" fontId="4" fillId="16" borderId="17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2" fillId="6" borderId="17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2" fillId="7" borderId="17" xfId="0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19" borderId="15" xfId="0" applyFont="1" applyFill="1" applyBorder="1" applyAlignment="1">
      <alignment horizontal="center" vertical="center"/>
    </xf>
    <xf numFmtId="0" fontId="2" fillId="19" borderId="16" xfId="0" applyFont="1" applyFill="1" applyBorder="1" applyAlignment="1">
      <alignment horizontal="center" vertical="center"/>
    </xf>
    <xf numFmtId="0" fontId="2" fillId="19" borderId="17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2" fillId="9" borderId="15" xfId="0" applyFont="1" applyFill="1" applyBorder="1" applyAlignment="1">
      <alignment horizontal="center"/>
    </xf>
    <xf numFmtId="0" fontId="2" fillId="9" borderId="17" xfId="0" applyFont="1" applyFill="1" applyBorder="1" applyAlignment="1">
      <alignment horizontal="center"/>
    </xf>
    <xf numFmtId="0" fontId="0" fillId="9" borderId="15" xfId="0" applyFill="1" applyBorder="1" applyAlignment="1">
      <alignment horizontal="center"/>
    </xf>
    <xf numFmtId="0" fontId="0" fillId="9" borderId="17" xfId="0" applyFill="1" applyBorder="1" applyAlignment="1">
      <alignment horizontal="center"/>
    </xf>
    <xf numFmtId="0" fontId="2" fillId="9" borderId="13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12" fillId="15" borderId="15" xfId="0" applyFont="1" applyFill="1" applyBorder="1" applyAlignment="1">
      <alignment horizontal="center"/>
    </xf>
    <xf numFmtId="0" fontId="12" fillId="15" borderId="16" xfId="0" applyFont="1" applyFill="1" applyBorder="1" applyAlignment="1">
      <alignment horizontal="center"/>
    </xf>
    <xf numFmtId="0" fontId="12" fillId="15" borderId="17" xfId="0" applyFont="1" applyFill="1" applyBorder="1" applyAlignment="1">
      <alignment horizontal="center"/>
    </xf>
    <xf numFmtId="0" fontId="14" fillId="15" borderId="15" xfId="0" applyFont="1" applyFill="1" applyBorder="1" applyAlignment="1">
      <alignment horizontal="center"/>
    </xf>
    <xf numFmtId="0" fontId="14" fillId="15" borderId="16" xfId="0" applyFont="1" applyFill="1" applyBorder="1" applyAlignment="1">
      <alignment horizontal="center"/>
    </xf>
    <xf numFmtId="0" fontId="14" fillId="15" borderId="17" xfId="0" applyFont="1" applyFill="1" applyBorder="1" applyAlignment="1">
      <alignment horizontal="center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mruColors>
      <color rgb="FF9999FF"/>
      <color rgb="FFCC66FF"/>
      <color rgb="FF9966FF"/>
      <color rgb="FFE5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B1:L21"/>
  <sheetViews>
    <sheetView tabSelected="1" workbookViewId="0">
      <selection activeCell="E11" sqref="E11"/>
    </sheetView>
  </sheetViews>
  <sheetFormatPr defaultRowHeight="15" x14ac:dyDescent="0.25"/>
  <cols>
    <col min="2" max="2" width="9.140625" style="7"/>
    <col min="3" max="3" width="21.28515625" customWidth="1"/>
    <col min="4" max="4" width="9.42578125" style="7" customWidth="1"/>
    <col min="5" max="5" width="9.42578125" style="4" customWidth="1"/>
    <col min="6" max="6" width="9.5703125" customWidth="1"/>
    <col min="7" max="7" width="8.5703125" customWidth="1"/>
    <col min="8" max="8" width="9.140625" customWidth="1"/>
    <col min="9" max="9" width="8.85546875" customWidth="1"/>
    <col min="10" max="11" width="9.140625" customWidth="1"/>
    <col min="12" max="12" width="10.28515625" customWidth="1"/>
  </cols>
  <sheetData>
    <row r="1" spans="2:12" ht="15.75" thickBot="1" x14ac:dyDescent="0.3"/>
    <row r="2" spans="2:12" ht="15.75" thickBot="1" x14ac:dyDescent="0.3">
      <c r="B2" s="118" t="s">
        <v>26</v>
      </c>
      <c r="C2" s="116" t="s">
        <v>25</v>
      </c>
      <c r="D2" s="108" t="s">
        <v>22</v>
      </c>
      <c r="E2" s="109"/>
      <c r="F2" s="110"/>
      <c r="G2" s="108" t="s">
        <v>23</v>
      </c>
      <c r="H2" s="109"/>
      <c r="I2" s="110"/>
      <c r="J2" s="108" t="s">
        <v>24</v>
      </c>
      <c r="K2" s="109"/>
      <c r="L2" s="110"/>
    </row>
    <row r="3" spans="2:12" ht="15.75" thickBot="1" x14ac:dyDescent="0.3">
      <c r="B3" s="119"/>
      <c r="C3" s="117"/>
      <c r="D3" s="91" t="s">
        <v>27</v>
      </c>
      <c r="E3" s="92" t="s">
        <v>28</v>
      </c>
      <c r="F3" s="93" t="s">
        <v>63</v>
      </c>
      <c r="G3" s="91" t="s">
        <v>27</v>
      </c>
      <c r="H3" s="92" t="s">
        <v>28</v>
      </c>
      <c r="I3" s="93" t="s">
        <v>63</v>
      </c>
      <c r="J3" s="91" t="s">
        <v>27</v>
      </c>
      <c r="K3" s="92" t="s">
        <v>28</v>
      </c>
      <c r="L3" s="93" t="s">
        <v>63</v>
      </c>
    </row>
    <row r="4" spans="2:12" x14ac:dyDescent="0.25">
      <c r="B4" s="88">
        <v>1</v>
      </c>
      <c r="C4" s="31" t="s">
        <v>29</v>
      </c>
      <c r="D4" s="21">
        <v>3</v>
      </c>
      <c r="E4" s="89">
        <v>3700</v>
      </c>
      <c r="F4" s="90">
        <f>D4*E4</f>
        <v>11100</v>
      </c>
      <c r="G4" s="21">
        <v>0</v>
      </c>
      <c r="H4" s="89">
        <v>3700</v>
      </c>
      <c r="I4" s="90">
        <f>G4*H4</f>
        <v>0</v>
      </c>
      <c r="J4" s="21">
        <v>0</v>
      </c>
      <c r="K4" s="89">
        <v>3700</v>
      </c>
      <c r="L4" s="90">
        <f>J4*K4</f>
        <v>0</v>
      </c>
    </row>
    <row r="5" spans="2:12" x14ac:dyDescent="0.25">
      <c r="B5" s="8">
        <v>2</v>
      </c>
      <c r="C5" s="6" t="s">
        <v>30</v>
      </c>
      <c r="D5" s="9">
        <v>2</v>
      </c>
      <c r="E5" s="24">
        <v>18700</v>
      </c>
      <c r="F5" s="26">
        <f t="shared" ref="F5:F18" si="0">D5*E5</f>
        <v>37400</v>
      </c>
      <c r="G5" s="9">
        <v>0</v>
      </c>
      <c r="H5" s="24">
        <v>18700</v>
      </c>
      <c r="I5" s="26">
        <f t="shared" ref="I5:I17" si="1">G5*H5</f>
        <v>0</v>
      </c>
      <c r="J5" s="9">
        <v>0</v>
      </c>
      <c r="K5" s="24">
        <v>18700</v>
      </c>
      <c r="L5" s="26">
        <f t="shared" ref="L5:L18" si="2">J5*K5</f>
        <v>0</v>
      </c>
    </row>
    <row r="6" spans="2:12" x14ac:dyDescent="0.25">
      <c r="B6" s="8">
        <v>3</v>
      </c>
      <c r="C6" s="6" t="s">
        <v>31</v>
      </c>
      <c r="D6" s="9">
        <v>4</v>
      </c>
      <c r="E6" s="24">
        <v>2500</v>
      </c>
      <c r="F6" s="26">
        <f t="shared" si="0"/>
        <v>10000</v>
      </c>
      <c r="G6" s="9">
        <v>0</v>
      </c>
      <c r="H6" s="24">
        <v>2500</v>
      </c>
      <c r="I6" s="26">
        <f t="shared" si="1"/>
        <v>0</v>
      </c>
      <c r="J6" s="9">
        <v>0</v>
      </c>
      <c r="K6" s="24">
        <v>2500</v>
      </c>
      <c r="L6" s="26">
        <f t="shared" si="2"/>
        <v>0</v>
      </c>
    </row>
    <row r="7" spans="2:12" x14ac:dyDescent="0.25">
      <c r="B7" s="8">
        <v>4</v>
      </c>
      <c r="C7" s="6" t="s">
        <v>33</v>
      </c>
      <c r="D7" s="9">
        <v>0</v>
      </c>
      <c r="E7" s="24"/>
      <c r="F7" s="26">
        <f t="shared" si="0"/>
        <v>0</v>
      </c>
      <c r="G7" s="9">
        <v>0</v>
      </c>
      <c r="H7" s="24"/>
      <c r="I7" s="26">
        <f t="shared" si="1"/>
        <v>0</v>
      </c>
      <c r="J7" s="9">
        <v>0</v>
      </c>
      <c r="K7" s="24"/>
      <c r="L7" s="26">
        <f t="shared" si="2"/>
        <v>0</v>
      </c>
    </row>
    <row r="8" spans="2:12" x14ac:dyDescent="0.25">
      <c r="B8" s="8">
        <v>5</v>
      </c>
      <c r="C8" s="6"/>
      <c r="D8" s="9">
        <v>0</v>
      </c>
      <c r="E8" s="24"/>
      <c r="F8" s="26">
        <f t="shared" si="0"/>
        <v>0</v>
      </c>
      <c r="G8" s="9">
        <v>0</v>
      </c>
      <c r="H8" s="24"/>
      <c r="I8" s="26">
        <f t="shared" si="1"/>
        <v>0</v>
      </c>
      <c r="J8" s="9">
        <v>0</v>
      </c>
      <c r="K8" s="24"/>
      <c r="L8" s="26">
        <f t="shared" si="2"/>
        <v>0</v>
      </c>
    </row>
    <row r="9" spans="2:12" x14ac:dyDescent="0.25">
      <c r="B9" s="8">
        <v>6</v>
      </c>
      <c r="C9" s="6"/>
      <c r="D9" s="9">
        <v>0</v>
      </c>
      <c r="E9" s="24"/>
      <c r="F9" s="26">
        <f t="shared" si="0"/>
        <v>0</v>
      </c>
      <c r="G9" s="9">
        <v>0</v>
      </c>
      <c r="H9" s="24"/>
      <c r="I9" s="26">
        <f t="shared" si="1"/>
        <v>0</v>
      </c>
      <c r="J9" s="9">
        <v>0</v>
      </c>
      <c r="K9" s="24"/>
      <c r="L9" s="26">
        <f t="shared" si="2"/>
        <v>0</v>
      </c>
    </row>
    <row r="10" spans="2:12" x14ac:dyDescent="0.25">
      <c r="B10" s="8">
        <v>7</v>
      </c>
      <c r="C10" s="6"/>
      <c r="D10" s="9">
        <v>0</v>
      </c>
      <c r="E10" s="24"/>
      <c r="F10" s="26">
        <f t="shared" si="0"/>
        <v>0</v>
      </c>
      <c r="G10" s="9">
        <v>0</v>
      </c>
      <c r="H10" s="24"/>
      <c r="I10" s="26">
        <f t="shared" si="1"/>
        <v>0</v>
      </c>
      <c r="J10" s="9">
        <v>0</v>
      </c>
      <c r="K10" s="24"/>
      <c r="L10" s="26">
        <f t="shared" si="2"/>
        <v>0</v>
      </c>
    </row>
    <row r="11" spans="2:12" x14ac:dyDescent="0.25">
      <c r="B11" s="8">
        <v>8</v>
      </c>
      <c r="C11" s="6"/>
      <c r="D11" s="9">
        <v>0</v>
      </c>
      <c r="E11" s="24"/>
      <c r="F11" s="26">
        <f t="shared" si="0"/>
        <v>0</v>
      </c>
      <c r="G11" s="9">
        <v>0</v>
      </c>
      <c r="H11" s="24"/>
      <c r="I11" s="26">
        <f t="shared" si="1"/>
        <v>0</v>
      </c>
      <c r="J11" s="9">
        <v>0</v>
      </c>
      <c r="K11" s="24"/>
      <c r="L11" s="26">
        <f t="shared" si="2"/>
        <v>0</v>
      </c>
    </row>
    <row r="12" spans="2:12" x14ac:dyDescent="0.25">
      <c r="B12" s="8">
        <v>9</v>
      </c>
      <c r="C12" s="6"/>
      <c r="D12" s="9">
        <v>0</v>
      </c>
      <c r="E12" s="24"/>
      <c r="F12" s="26">
        <f t="shared" si="0"/>
        <v>0</v>
      </c>
      <c r="G12" s="9">
        <v>0</v>
      </c>
      <c r="H12" s="24"/>
      <c r="I12" s="26">
        <f t="shared" si="1"/>
        <v>0</v>
      </c>
      <c r="J12" s="9">
        <v>0</v>
      </c>
      <c r="K12" s="24"/>
      <c r="L12" s="26">
        <f t="shared" si="2"/>
        <v>0</v>
      </c>
    </row>
    <row r="13" spans="2:12" x14ac:dyDescent="0.25">
      <c r="B13" s="8">
        <v>10</v>
      </c>
      <c r="C13" s="6"/>
      <c r="D13" s="9">
        <v>0</v>
      </c>
      <c r="E13" s="24"/>
      <c r="F13" s="26">
        <f t="shared" si="0"/>
        <v>0</v>
      </c>
      <c r="G13" s="9">
        <v>0</v>
      </c>
      <c r="H13" s="24"/>
      <c r="I13" s="26">
        <f t="shared" si="1"/>
        <v>0</v>
      </c>
      <c r="J13" s="9">
        <v>0</v>
      </c>
      <c r="K13" s="24"/>
      <c r="L13" s="26">
        <f t="shared" si="2"/>
        <v>0</v>
      </c>
    </row>
    <row r="14" spans="2:12" x14ac:dyDescent="0.25">
      <c r="B14" s="8">
        <v>11</v>
      </c>
      <c r="C14" s="6"/>
      <c r="D14" s="9">
        <v>0</v>
      </c>
      <c r="E14" s="24"/>
      <c r="F14" s="26">
        <f t="shared" si="0"/>
        <v>0</v>
      </c>
      <c r="G14" s="9">
        <v>0</v>
      </c>
      <c r="H14" s="24"/>
      <c r="I14" s="26">
        <f t="shared" si="1"/>
        <v>0</v>
      </c>
      <c r="J14" s="9">
        <v>0</v>
      </c>
      <c r="K14" s="24"/>
      <c r="L14" s="26">
        <f t="shared" si="2"/>
        <v>0</v>
      </c>
    </row>
    <row r="15" spans="2:12" x14ac:dyDescent="0.25">
      <c r="B15" s="8">
        <v>12</v>
      </c>
      <c r="C15" s="6"/>
      <c r="D15" s="9">
        <v>0</v>
      </c>
      <c r="E15" s="24"/>
      <c r="F15" s="26">
        <f t="shared" si="0"/>
        <v>0</v>
      </c>
      <c r="G15" s="9">
        <v>0</v>
      </c>
      <c r="H15" s="24"/>
      <c r="I15" s="26">
        <f t="shared" si="1"/>
        <v>0</v>
      </c>
      <c r="J15" s="9">
        <v>0</v>
      </c>
      <c r="K15" s="24"/>
      <c r="L15" s="26">
        <f t="shared" si="2"/>
        <v>0</v>
      </c>
    </row>
    <row r="16" spans="2:12" x14ac:dyDescent="0.25">
      <c r="B16" s="8">
        <v>13</v>
      </c>
      <c r="C16" s="6"/>
      <c r="D16" s="9">
        <v>0</v>
      </c>
      <c r="E16" s="24"/>
      <c r="F16" s="26">
        <f t="shared" si="0"/>
        <v>0</v>
      </c>
      <c r="G16" s="9">
        <v>0</v>
      </c>
      <c r="H16" s="24"/>
      <c r="I16" s="26">
        <f t="shared" si="1"/>
        <v>0</v>
      </c>
      <c r="J16" s="9">
        <v>0</v>
      </c>
      <c r="K16" s="24"/>
      <c r="L16" s="26">
        <f t="shared" si="2"/>
        <v>0</v>
      </c>
    </row>
    <row r="17" spans="2:12" x14ac:dyDescent="0.25">
      <c r="B17" s="8">
        <v>14</v>
      </c>
      <c r="C17" s="6"/>
      <c r="D17" s="9">
        <v>0</v>
      </c>
      <c r="E17" s="24"/>
      <c r="F17" s="26">
        <f t="shared" si="0"/>
        <v>0</v>
      </c>
      <c r="G17" s="9">
        <v>0</v>
      </c>
      <c r="H17" s="24"/>
      <c r="I17" s="26">
        <f t="shared" si="1"/>
        <v>0</v>
      </c>
      <c r="J17" s="9">
        <v>0</v>
      </c>
      <c r="K17" s="24"/>
      <c r="L17" s="26">
        <f t="shared" si="2"/>
        <v>0</v>
      </c>
    </row>
    <row r="18" spans="2:12" ht="15.75" thickBot="1" x14ac:dyDescent="0.3">
      <c r="B18" s="22">
        <v>15</v>
      </c>
      <c r="C18" s="23"/>
      <c r="D18" s="20">
        <v>0</v>
      </c>
      <c r="E18" s="25"/>
      <c r="F18" s="27">
        <f t="shared" si="0"/>
        <v>0</v>
      </c>
      <c r="G18" s="20">
        <v>0</v>
      </c>
      <c r="H18" s="25"/>
      <c r="I18" s="27">
        <f>G18*H18</f>
        <v>0</v>
      </c>
      <c r="J18" s="20">
        <v>0</v>
      </c>
      <c r="K18" s="25"/>
      <c r="L18" s="27">
        <f t="shared" si="2"/>
        <v>0</v>
      </c>
    </row>
    <row r="19" spans="2:12" ht="15.75" thickBot="1" x14ac:dyDescent="0.3">
      <c r="B19" s="111" t="s">
        <v>67</v>
      </c>
      <c r="C19" s="112"/>
      <c r="D19" s="112"/>
      <c r="E19" s="112"/>
      <c r="F19" s="28">
        <f>SUM(F4:F18)</f>
        <v>58500</v>
      </c>
      <c r="G19" s="111" t="s">
        <v>65</v>
      </c>
      <c r="H19" s="112"/>
      <c r="I19" s="28">
        <f>SUM(I4:I18)</f>
        <v>0</v>
      </c>
      <c r="J19" s="111" t="s">
        <v>66</v>
      </c>
      <c r="K19" s="112"/>
      <c r="L19" s="28">
        <f>SUM(L4:L18)</f>
        <v>0</v>
      </c>
    </row>
    <row r="20" spans="2:12" ht="15.75" thickBot="1" x14ac:dyDescent="0.3">
      <c r="B20" s="113" t="s">
        <v>64</v>
      </c>
      <c r="C20" s="114"/>
      <c r="D20" s="114"/>
      <c r="E20" s="114"/>
      <c r="F20" s="114"/>
      <c r="G20" s="114"/>
      <c r="H20" s="114"/>
      <c r="I20" s="114"/>
      <c r="J20" s="114"/>
      <c r="K20" s="115"/>
      <c r="L20" s="87">
        <f>F19+I19+L19</f>
        <v>58500</v>
      </c>
    </row>
    <row r="21" spans="2:12" x14ac:dyDescent="0.25">
      <c r="E21" s="5"/>
    </row>
  </sheetData>
  <mergeCells count="9">
    <mergeCell ref="G2:I2"/>
    <mergeCell ref="J2:L2"/>
    <mergeCell ref="G19:H19"/>
    <mergeCell ref="J19:K19"/>
    <mergeCell ref="B20:K20"/>
    <mergeCell ref="B19:E19"/>
    <mergeCell ref="D2:F2"/>
    <mergeCell ref="C2:C3"/>
    <mergeCell ref="B2:B3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L14"/>
  <sheetViews>
    <sheetView workbookViewId="0">
      <selection activeCell="C12" sqref="C12"/>
    </sheetView>
  </sheetViews>
  <sheetFormatPr defaultRowHeight="15" x14ac:dyDescent="0.25"/>
  <cols>
    <col min="2" max="2" width="9.140625" style="7"/>
    <col min="3" max="3" width="28.42578125" customWidth="1"/>
    <col min="7" max="8" width="9.5703125" customWidth="1"/>
    <col min="10" max="10" width="9.5703125" customWidth="1"/>
    <col min="11" max="11" width="10.28515625" customWidth="1"/>
  </cols>
  <sheetData>
    <row r="1" spans="2:12" ht="15.75" thickBot="1" x14ac:dyDescent="0.3"/>
    <row r="2" spans="2:12" ht="15.75" thickBot="1" x14ac:dyDescent="0.3">
      <c r="B2" s="131" t="s">
        <v>26</v>
      </c>
      <c r="C2" s="129" t="s">
        <v>32</v>
      </c>
      <c r="D2" s="133" t="s">
        <v>22</v>
      </c>
      <c r="E2" s="134"/>
      <c r="F2" s="135"/>
      <c r="G2" s="136" t="s">
        <v>23</v>
      </c>
      <c r="H2" s="137"/>
      <c r="I2" s="138"/>
      <c r="J2" s="120" t="s">
        <v>24</v>
      </c>
      <c r="K2" s="121"/>
      <c r="L2" s="122"/>
    </row>
    <row r="3" spans="2:12" ht="15.75" thickBot="1" x14ac:dyDescent="0.3">
      <c r="B3" s="132"/>
      <c r="C3" s="130"/>
      <c r="D3" s="94" t="s">
        <v>27</v>
      </c>
      <c r="E3" s="95" t="s">
        <v>28</v>
      </c>
      <c r="F3" s="96" t="s">
        <v>38</v>
      </c>
      <c r="G3" s="94" t="s">
        <v>27</v>
      </c>
      <c r="H3" s="95" t="s">
        <v>28</v>
      </c>
      <c r="I3" s="96" t="s">
        <v>38</v>
      </c>
      <c r="J3" s="94" t="s">
        <v>27</v>
      </c>
      <c r="K3" s="95" t="s">
        <v>28</v>
      </c>
      <c r="L3" s="96" t="s">
        <v>38</v>
      </c>
    </row>
    <row r="4" spans="2:12" x14ac:dyDescent="0.25">
      <c r="B4" s="10">
        <v>1</v>
      </c>
      <c r="C4" s="11" t="s">
        <v>35</v>
      </c>
      <c r="D4" s="14" t="s">
        <v>52</v>
      </c>
      <c r="E4" s="10" t="s">
        <v>52</v>
      </c>
      <c r="F4" s="10">
        <f>'Зарплатний проєкт'!G26</f>
        <v>0</v>
      </c>
      <c r="G4" s="14" t="s">
        <v>52</v>
      </c>
      <c r="H4" s="10" t="s">
        <v>52</v>
      </c>
      <c r="I4" s="10">
        <f>'Зарплатний проєкт'!J26</f>
        <v>0</v>
      </c>
      <c r="J4" s="14" t="s">
        <v>52</v>
      </c>
      <c r="K4" s="10" t="s">
        <v>52</v>
      </c>
      <c r="L4" s="10">
        <f>'Зарплатний проєкт'!M26</f>
        <v>0</v>
      </c>
    </row>
    <row r="5" spans="2:12" x14ac:dyDescent="0.25">
      <c r="B5" s="10">
        <v>2</v>
      </c>
      <c r="C5" s="11" t="s">
        <v>33</v>
      </c>
      <c r="D5" s="14">
        <v>0</v>
      </c>
      <c r="E5" s="13"/>
      <c r="F5" s="10">
        <f t="shared" ref="F5:F12" si="0">D5*E5</f>
        <v>0</v>
      </c>
      <c r="G5" s="14">
        <v>0</v>
      </c>
      <c r="H5" s="13"/>
      <c r="I5" s="10">
        <f t="shared" ref="I5:I12" si="1">G5*H5</f>
        <v>0</v>
      </c>
      <c r="J5" s="14">
        <v>0</v>
      </c>
      <c r="K5" s="13"/>
      <c r="L5" s="10">
        <f t="shared" ref="L5:L12" si="2">J5*K5</f>
        <v>0</v>
      </c>
    </row>
    <row r="6" spans="2:12" x14ac:dyDescent="0.25">
      <c r="B6" s="10">
        <v>3</v>
      </c>
      <c r="C6" s="11" t="s">
        <v>34</v>
      </c>
      <c r="D6" s="14">
        <v>0</v>
      </c>
      <c r="E6" s="13"/>
      <c r="F6" s="10">
        <f t="shared" si="0"/>
        <v>0</v>
      </c>
      <c r="G6" s="14">
        <v>0</v>
      </c>
      <c r="H6" s="13"/>
      <c r="I6" s="10">
        <f t="shared" si="1"/>
        <v>0</v>
      </c>
      <c r="J6" s="14">
        <v>0</v>
      </c>
      <c r="K6" s="13"/>
      <c r="L6" s="10">
        <f t="shared" si="2"/>
        <v>0</v>
      </c>
    </row>
    <row r="7" spans="2:12" x14ac:dyDescent="0.25">
      <c r="B7" s="10">
        <v>4</v>
      </c>
      <c r="C7" s="11" t="s">
        <v>36</v>
      </c>
      <c r="D7" s="14">
        <v>0</v>
      </c>
      <c r="E7" s="13"/>
      <c r="F7" s="10">
        <f t="shared" si="0"/>
        <v>0</v>
      </c>
      <c r="G7" s="14">
        <v>0</v>
      </c>
      <c r="H7" s="13"/>
      <c r="I7" s="10">
        <f t="shared" si="1"/>
        <v>0</v>
      </c>
      <c r="J7" s="14">
        <v>0</v>
      </c>
      <c r="K7" s="13"/>
      <c r="L7" s="10">
        <f t="shared" si="2"/>
        <v>0</v>
      </c>
    </row>
    <row r="8" spans="2:12" x14ac:dyDescent="0.25">
      <c r="B8" s="10">
        <v>5</v>
      </c>
      <c r="C8" s="12" t="s">
        <v>37</v>
      </c>
      <c r="D8" s="14">
        <v>0</v>
      </c>
      <c r="E8" s="13"/>
      <c r="F8" s="10">
        <f t="shared" si="0"/>
        <v>0</v>
      </c>
      <c r="G8" s="14">
        <v>0</v>
      </c>
      <c r="H8" s="13"/>
      <c r="I8" s="10">
        <f t="shared" si="1"/>
        <v>0</v>
      </c>
      <c r="J8" s="14">
        <v>0</v>
      </c>
      <c r="K8" s="13"/>
      <c r="L8" s="10">
        <f t="shared" si="2"/>
        <v>0</v>
      </c>
    </row>
    <row r="9" spans="2:12" x14ac:dyDescent="0.25">
      <c r="B9" s="10">
        <v>6</v>
      </c>
      <c r="C9" s="11"/>
      <c r="D9" s="14">
        <v>0</v>
      </c>
      <c r="E9" s="13"/>
      <c r="F9" s="10">
        <f t="shared" si="0"/>
        <v>0</v>
      </c>
      <c r="G9" s="14">
        <v>0</v>
      </c>
      <c r="H9" s="13"/>
      <c r="I9" s="10">
        <f t="shared" si="1"/>
        <v>0</v>
      </c>
      <c r="J9" s="14">
        <v>0</v>
      </c>
      <c r="K9" s="13"/>
      <c r="L9" s="10">
        <f t="shared" si="2"/>
        <v>0</v>
      </c>
    </row>
    <row r="10" spans="2:12" x14ac:dyDescent="0.25">
      <c r="B10" s="10">
        <v>7</v>
      </c>
      <c r="C10" s="11"/>
      <c r="D10" s="14">
        <v>0</v>
      </c>
      <c r="E10" s="13"/>
      <c r="F10" s="10">
        <f t="shared" si="0"/>
        <v>0</v>
      </c>
      <c r="G10" s="14">
        <v>0</v>
      </c>
      <c r="H10" s="13"/>
      <c r="I10" s="10">
        <f t="shared" si="1"/>
        <v>0</v>
      </c>
      <c r="J10" s="14">
        <v>0</v>
      </c>
      <c r="K10" s="13"/>
      <c r="L10" s="10">
        <f t="shared" si="2"/>
        <v>0</v>
      </c>
    </row>
    <row r="11" spans="2:12" x14ac:dyDescent="0.25">
      <c r="B11" s="10">
        <v>8</v>
      </c>
      <c r="C11" s="11"/>
      <c r="D11" s="14">
        <v>0</v>
      </c>
      <c r="E11" s="13"/>
      <c r="F11" s="10">
        <f t="shared" si="0"/>
        <v>0</v>
      </c>
      <c r="G11" s="14">
        <v>0</v>
      </c>
      <c r="H11" s="13"/>
      <c r="I11" s="10">
        <f t="shared" si="1"/>
        <v>0</v>
      </c>
      <c r="J11" s="14">
        <v>0</v>
      </c>
      <c r="K11" s="13"/>
      <c r="L11" s="10">
        <f t="shared" si="2"/>
        <v>0</v>
      </c>
    </row>
    <row r="12" spans="2:12" ht="15.75" thickBot="1" x14ac:dyDescent="0.3">
      <c r="B12" s="10">
        <v>9</v>
      </c>
      <c r="C12" s="11"/>
      <c r="D12" s="14">
        <v>0</v>
      </c>
      <c r="E12" s="15"/>
      <c r="F12" s="10">
        <f t="shared" si="0"/>
        <v>0</v>
      </c>
      <c r="G12" s="14">
        <v>0</v>
      </c>
      <c r="H12" s="15"/>
      <c r="I12" s="10">
        <f t="shared" si="1"/>
        <v>0</v>
      </c>
      <c r="J12" s="14">
        <v>0</v>
      </c>
      <c r="K12" s="15"/>
      <c r="L12" s="10">
        <f t="shared" si="2"/>
        <v>0</v>
      </c>
    </row>
    <row r="13" spans="2:12" ht="15.75" thickBot="1" x14ac:dyDescent="0.3">
      <c r="B13" s="123" t="s">
        <v>69</v>
      </c>
      <c r="C13" s="124"/>
      <c r="D13" s="124"/>
      <c r="E13" s="128"/>
      <c r="F13" s="16">
        <f>SUM(F4:F12)</f>
        <v>0</v>
      </c>
      <c r="G13" s="123" t="s">
        <v>68</v>
      </c>
      <c r="H13" s="124"/>
      <c r="I13" s="16">
        <f>SUM(I4:I12)</f>
        <v>0</v>
      </c>
      <c r="J13" s="123" t="s">
        <v>70</v>
      </c>
      <c r="K13" s="124"/>
      <c r="L13" s="16">
        <f>SUM(L4:L12)</f>
        <v>0</v>
      </c>
    </row>
    <row r="14" spans="2:12" ht="15.75" thickBot="1" x14ac:dyDescent="0.3">
      <c r="B14" s="125" t="s">
        <v>71</v>
      </c>
      <c r="C14" s="126"/>
      <c r="D14" s="126"/>
      <c r="E14" s="126"/>
      <c r="F14" s="126"/>
      <c r="G14" s="126"/>
      <c r="H14" s="126"/>
      <c r="I14" s="126"/>
      <c r="J14" s="126"/>
      <c r="K14" s="127"/>
      <c r="L14" s="97">
        <f>F13+I13+L13</f>
        <v>0</v>
      </c>
    </row>
  </sheetData>
  <mergeCells count="9">
    <mergeCell ref="J2:L2"/>
    <mergeCell ref="G13:H13"/>
    <mergeCell ref="J13:K13"/>
    <mergeCell ref="B14:K14"/>
    <mergeCell ref="B13:E13"/>
    <mergeCell ref="C2:C3"/>
    <mergeCell ref="B2:B3"/>
    <mergeCell ref="D2:F2"/>
    <mergeCell ref="G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M27"/>
  <sheetViews>
    <sheetView workbookViewId="0">
      <selection activeCell="M26" sqref="M26"/>
    </sheetView>
  </sheetViews>
  <sheetFormatPr defaultRowHeight="15" x14ac:dyDescent="0.25"/>
  <cols>
    <col min="2" max="2" width="7.85546875" style="7" customWidth="1"/>
    <col min="3" max="3" width="20.85546875" customWidth="1"/>
    <col min="4" max="4" width="18.140625" style="7" customWidth="1"/>
    <col min="5" max="6" width="9.140625" style="7"/>
    <col min="7" max="7" width="12.28515625" style="7" customWidth="1"/>
    <col min="9" max="9" width="11.28515625" customWidth="1"/>
    <col min="10" max="10" width="10.7109375" customWidth="1"/>
    <col min="13" max="13" width="10.7109375" customWidth="1"/>
  </cols>
  <sheetData>
    <row r="1" spans="2:13" ht="15.75" thickBot="1" x14ac:dyDescent="0.3">
      <c r="B1" s="144" t="s">
        <v>26</v>
      </c>
      <c r="C1" s="144" t="s">
        <v>39</v>
      </c>
      <c r="D1" s="144" t="s">
        <v>40</v>
      </c>
      <c r="E1" s="139" t="s">
        <v>22</v>
      </c>
      <c r="F1" s="139"/>
      <c r="G1" s="140"/>
      <c r="H1" s="141" t="s">
        <v>23</v>
      </c>
      <c r="I1" s="142"/>
      <c r="J1" s="143"/>
      <c r="K1" s="141" t="s">
        <v>24</v>
      </c>
      <c r="L1" s="142"/>
      <c r="M1" s="143"/>
    </row>
    <row r="2" spans="2:13" ht="15.75" thickBot="1" x14ac:dyDescent="0.3">
      <c r="B2" s="145"/>
      <c r="C2" s="145"/>
      <c r="D2" s="145"/>
      <c r="E2" s="17" t="s">
        <v>41</v>
      </c>
      <c r="F2" s="17" t="s">
        <v>42</v>
      </c>
      <c r="G2" s="34" t="s">
        <v>43</v>
      </c>
      <c r="H2" s="17" t="s">
        <v>41</v>
      </c>
      <c r="I2" s="17" t="s">
        <v>42</v>
      </c>
      <c r="J2" s="34" t="s">
        <v>43</v>
      </c>
      <c r="K2" s="17" t="s">
        <v>41</v>
      </c>
      <c r="L2" s="17" t="s">
        <v>42</v>
      </c>
      <c r="M2" s="34" t="s">
        <v>43</v>
      </c>
    </row>
    <row r="3" spans="2:13" x14ac:dyDescent="0.25">
      <c r="B3" s="14">
        <v>1</v>
      </c>
      <c r="C3" s="30" t="s">
        <v>44</v>
      </c>
      <c r="D3" s="19"/>
      <c r="E3" s="18"/>
      <c r="F3" s="19">
        <f>E3*0.18</f>
        <v>0</v>
      </c>
      <c r="G3" s="35">
        <f>E3+F3</f>
        <v>0</v>
      </c>
      <c r="H3" s="18"/>
      <c r="I3" s="19">
        <f>H3*0.18</f>
        <v>0</v>
      </c>
      <c r="J3" s="35">
        <f>H3+I3</f>
        <v>0</v>
      </c>
      <c r="K3" s="18"/>
      <c r="L3" s="19">
        <f>K3*0.18</f>
        <v>0</v>
      </c>
      <c r="M3" s="35">
        <f>K3+L3</f>
        <v>0</v>
      </c>
    </row>
    <row r="4" spans="2:13" x14ac:dyDescent="0.25">
      <c r="B4" s="14">
        <v>2</v>
      </c>
      <c r="C4" s="30" t="s">
        <v>44</v>
      </c>
      <c r="D4" s="19"/>
      <c r="E4" s="19"/>
      <c r="F4" s="19">
        <f t="shared" ref="F4:F6" si="0">E4*0.18</f>
        <v>0</v>
      </c>
      <c r="G4" s="10">
        <f t="shared" ref="G4:G6" si="1">E4+F4</f>
        <v>0</v>
      </c>
      <c r="H4" s="19"/>
      <c r="I4" s="19">
        <f t="shared" ref="I4:I23" si="2">H4*0.18</f>
        <v>0</v>
      </c>
      <c r="J4" s="10">
        <f t="shared" ref="J4:J6" si="3">H4+I4</f>
        <v>0</v>
      </c>
      <c r="K4" s="19"/>
      <c r="L4" s="19">
        <f t="shared" ref="L4:L23" si="4">K4*0.18</f>
        <v>0</v>
      </c>
      <c r="M4" s="10">
        <f t="shared" ref="M4:M6" si="5">K4+L4</f>
        <v>0</v>
      </c>
    </row>
    <row r="5" spans="2:13" x14ac:dyDescent="0.25">
      <c r="B5" s="14">
        <v>3</v>
      </c>
      <c r="C5" s="30" t="s">
        <v>44</v>
      </c>
      <c r="D5" s="19"/>
      <c r="E5" s="19"/>
      <c r="F5" s="19">
        <f t="shared" si="0"/>
        <v>0</v>
      </c>
      <c r="G5" s="10">
        <f t="shared" si="1"/>
        <v>0</v>
      </c>
      <c r="H5" s="19"/>
      <c r="I5" s="19">
        <f t="shared" si="2"/>
        <v>0</v>
      </c>
      <c r="J5" s="10">
        <f t="shared" si="3"/>
        <v>0</v>
      </c>
      <c r="K5" s="19"/>
      <c r="L5" s="19">
        <f t="shared" si="4"/>
        <v>0</v>
      </c>
      <c r="M5" s="10">
        <f t="shared" si="5"/>
        <v>0</v>
      </c>
    </row>
    <row r="6" spans="2:13" ht="15.75" thickBot="1" x14ac:dyDescent="0.3">
      <c r="B6" s="14">
        <v>4</v>
      </c>
      <c r="C6" s="30" t="s">
        <v>44</v>
      </c>
      <c r="D6" s="19"/>
      <c r="E6" s="19"/>
      <c r="F6" s="19">
        <f t="shared" si="0"/>
        <v>0</v>
      </c>
      <c r="G6" s="10">
        <f t="shared" si="1"/>
        <v>0</v>
      </c>
      <c r="H6" s="19"/>
      <c r="I6" s="19">
        <f t="shared" si="2"/>
        <v>0</v>
      </c>
      <c r="J6" s="10">
        <f t="shared" si="3"/>
        <v>0</v>
      </c>
      <c r="K6" s="19"/>
      <c r="L6" s="19">
        <f t="shared" si="4"/>
        <v>0</v>
      </c>
      <c r="M6" s="10">
        <f t="shared" si="5"/>
        <v>0</v>
      </c>
    </row>
    <row r="7" spans="2:13" ht="15.75" thickBot="1" x14ac:dyDescent="0.3">
      <c r="B7" s="152" t="s">
        <v>49</v>
      </c>
      <c r="C7" s="153"/>
      <c r="D7" s="153"/>
      <c r="E7" s="153"/>
      <c r="F7" s="153"/>
      <c r="G7" s="29">
        <f>SUM(G3:G6)</f>
        <v>0</v>
      </c>
      <c r="H7" s="152" t="s">
        <v>74</v>
      </c>
      <c r="I7" s="153"/>
      <c r="J7" s="29">
        <f>SUM(J3:J6)</f>
        <v>0</v>
      </c>
      <c r="K7" s="152" t="s">
        <v>74</v>
      </c>
      <c r="L7" s="153"/>
      <c r="M7" s="29">
        <f>SUM(M3:M6)</f>
        <v>0</v>
      </c>
    </row>
    <row r="8" spans="2:13" x14ac:dyDescent="0.25">
      <c r="B8" s="14">
        <v>5</v>
      </c>
      <c r="C8" s="30" t="s">
        <v>47</v>
      </c>
      <c r="D8" s="19"/>
      <c r="E8" s="19"/>
      <c r="F8" s="19">
        <f>E8*0.18</f>
        <v>0</v>
      </c>
      <c r="G8" s="10">
        <f>E8+F8</f>
        <v>0</v>
      </c>
      <c r="I8" s="19">
        <f t="shared" si="2"/>
        <v>0</v>
      </c>
      <c r="J8" s="10">
        <f>H8+I8</f>
        <v>0</v>
      </c>
      <c r="L8" s="19">
        <f t="shared" si="4"/>
        <v>0</v>
      </c>
      <c r="M8" s="10">
        <f>K8+L8</f>
        <v>0</v>
      </c>
    </row>
    <row r="9" spans="2:13" ht="15.75" thickBot="1" x14ac:dyDescent="0.3">
      <c r="B9" s="14">
        <v>6</v>
      </c>
      <c r="C9" s="30" t="s">
        <v>33</v>
      </c>
      <c r="D9" s="19"/>
      <c r="E9" s="19"/>
      <c r="F9" s="19">
        <f>E9*0.18</f>
        <v>0</v>
      </c>
      <c r="G9" s="10">
        <f>E9+F9</f>
        <v>0</v>
      </c>
      <c r="I9" s="19">
        <f t="shared" si="2"/>
        <v>0</v>
      </c>
      <c r="J9" s="10">
        <f>H9+I9</f>
        <v>0</v>
      </c>
      <c r="L9" s="19">
        <f t="shared" si="4"/>
        <v>0</v>
      </c>
      <c r="M9" s="10">
        <f>K9+L9</f>
        <v>0</v>
      </c>
    </row>
    <row r="10" spans="2:13" ht="15.75" thickBot="1" x14ac:dyDescent="0.3">
      <c r="B10" s="152" t="s">
        <v>48</v>
      </c>
      <c r="C10" s="153"/>
      <c r="D10" s="153"/>
      <c r="E10" s="153"/>
      <c r="F10" s="153"/>
      <c r="G10" s="29">
        <f>SUM(G8:G9)</f>
        <v>0</v>
      </c>
      <c r="H10" s="154" t="s">
        <v>75</v>
      </c>
      <c r="I10" s="155"/>
      <c r="J10" s="29">
        <f>SUM(J8:J9)</f>
        <v>0</v>
      </c>
      <c r="K10" s="154" t="s">
        <v>75</v>
      </c>
      <c r="L10" s="155"/>
      <c r="M10" s="29">
        <f>SUM(M8:M9)</f>
        <v>0</v>
      </c>
    </row>
    <row r="11" spans="2:13" x14ac:dyDescent="0.25">
      <c r="B11" s="14">
        <v>6</v>
      </c>
      <c r="C11" s="30" t="s">
        <v>45</v>
      </c>
      <c r="D11" s="19"/>
      <c r="E11" s="19"/>
      <c r="F11" s="19">
        <f>E11*0.2</f>
        <v>0</v>
      </c>
      <c r="G11" s="10">
        <f>E11+F11</f>
        <v>0</v>
      </c>
      <c r="I11" s="19">
        <f t="shared" si="2"/>
        <v>0</v>
      </c>
      <c r="J11" s="10">
        <f>H11+I11</f>
        <v>0</v>
      </c>
      <c r="L11" s="19">
        <f t="shared" si="4"/>
        <v>0</v>
      </c>
      <c r="M11" s="10">
        <f>K11+L11</f>
        <v>0</v>
      </c>
    </row>
    <row r="12" spans="2:13" x14ac:dyDescent="0.25">
      <c r="B12" s="14">
        <v>7</v>
      </c>
      <c r="C12" s="30" t="s">
        <v>45</v>
      </c>
      <c r="D12" s="19"/>
      <c r="E12" s="19"/>
      <c r="F12" s="19">
        <f t="shared" ref="F12:F13" si="6">E12*0.2</f>
        <v>0</v>
      </c>
      <c r="G12" s="10">
        <f>E12+F12</f>
        <v>0</v>
      </c>
      <c r="I12" s="19">
        <f t="shared" si="2"/>
        <v>0</v>
      </c>
      <c r="J12" s="10">
        <f>H12+I12</f>
        <v>0</v>
      </c>
      <c r="L12" s="19">
        <f t="shared" si="4"/>
        <v>0</v>
      </c>
      <c r="M12" s="10">
        <f>K12+L12</f>
        <v>0</v>
      </c>
    </row>
    <row r="13" spans="2:13" ht="15.75" thickBot="1" x14ac:dyDescent="0.3">
      <c r="B13" s="14">
        <v>8</v>
      </c>
      <c r="C13" s="30" t="s">
        <v>45</v>
      </c>
      <c r="D13" s="19"/>
      <c r="E13" s="19"/>
      <c r="F13" s="19">
        <f t="shared" si="6"/>
        <v>0</v>
      </c>
      <c r="G13" s="10">
        <f>E13+F13</f>
        <v>0</v>
      </c>
      <c r="I13" s="19">
        <f t="shared" si="2"/>
        <v>0</v>
      </c>
      <c r="J13" s="10">
        <f>H13+I13</f>
        <v>0</v>
      </c>
      <c r="L13" s="19">
        <f t="shared" si="4"/>
        <v>0</v>
      </c>
      <c r="M13" s="10">
        <f>K13+L13</f>
        <v>0</v>
      </c>
    </row>
    <row r="14" spans="2:13" ht="15.75" thickBot="1" x14ac:dyDescent="0.3">
      <c r="B14" s="152" t="s">
        <v>50</v>
      </c>
      <c r="C14" s="153"/>
      <c r="D14" s="153"/>
      <c r="E14" s="153"/>
      <c r="F14" s="153"/>
      <c r="G14" s="29">
        <f>SUM(G11:G13)</f>
        <v>0</v>
      </c>
      <c r="H14" s="154" t="s">
        <v>76</v>
      </c>
      <c r="I14" s="155"/>
      <c r="J14" s="29">
        <f>SUM(J11:J13)</f>
        <v>0</v>
      </c>
      <c r="K14" s="156"/>
      <c r="L14" s="157"/>
      <c r="M14" s="29">
        <f>SUM(M11:M13)</f>
        <v>0</v>
      </c>
    </row>
    <row r="15" spans="2:13" x14ac:dyDescent="0.25">
      <c r="B15" s="14">
        <v>9</v>
      </c>
      <c r="C15" s="30" t="s">
        <v>54</v>
      </c>
      <c r="D15" s="19"/>
      <c r="E15" s="19"/>
      <c r="F15" s="19">
        <f>E15*0.18</f>
        <v>0</v>
      </c>
      <c r="G15" s="10">
        <f>E15+F15</f>
        <v>0</v>
      </c>
      <c r="I15" s="19">
        <f t="shared" si="2"/>
        <v>0</v>
      </c>
      <c r="J15" s="10">
        <f>H15+I15</f>
        <v>0</v>
      </c>
      <c r="L15" s="19">
        <f t="shared" si="4"/>
        <v>0</v>
      </c>
      <c r="M15" s="10">
        <f>K15+L15</f>
        <v>0</v>
      </c>
    </row>
    <row r="16" spans="2:13" x14ac:dyDescent="0.25">
      <c r="B16" s="14">
        <v>10</v>
      </c>
      <c r="C16" s="30" t="s">
        <v>54</v>
      </c>
      <c r="D16" s="19"/>
      <c r="E16" s="19"/>
      <c r="F16" s="19">
        <f t="shared" ref="F16:F17" si="7">E16*0.18</f>
        <v>0</v>
      </c>
      <c r="G16" s="35">
        <f>E16+F16</f>
        <v>0</v>
      </c>
      <c r="I16" s="19">
        <f t="shared" si="2"/>
        <v>0</v>
      </c>
      <c r="J16" s="35">
        <f>H16+I16</f>
        <v>0</v>
      </c>
      <c r="L16" s="19">
        <f t="shared" si="4"/>
        <v>0</v>
      </c>
      <c r="M16" s="35">
        <f>K16+L16</f>
        <v>0</v>
      </c>
    </row>
    <row r="17" spans="2:13" ht="15.75" thickBot="1" x14ac:dyDescent="0.3">
      <c r="B17" s="14">
        <v>11</v>
      </c>
      <c r="C17" s="30" t="s">
        <v>54</v>
      </c>
      <c r="D17" s="19"/>
      <c r="E17" s="19"/>
      <c r="F17" s="19">
        <f t="shared" si="7"/>
        <v>0</v>
      </c>
      <c r="G17" s="35">
        <f>E17+F17</f>
        <v>0</v>
      </c>
      <c r="I17" s="19">
        <f t="shared" si="2"/>
        <v>0</v>
      </c>
      <c r="J17" s="35">
        <f>H17+I17</f>
        <v>0</v>
      </c>
      <c r="L17" s="19">
        <f t="shared" si="4"/>
        <v>0</v>
      </c>
      <c r="M17" s="35">
        <f>K17+L17</f>
        <v>0</v>
      </c>
    </row>
    <row r="18" spans="2:13" ht="15.75" thickBot="1" x14ac:dyDescent="0.3">
      <c r="B18" s="152" t="s">
        <v>56</v>
      </c>
      <c r="C18" s="153"/>
      <c r="D18" s="153"/>
      <c r="E18" s="153"/>
      <c r="F18" s="153"/>
      <c r="G18" s="29">
        <f>SUM(G15:G17)</f>
        <v>0</v>
      </c>
      <c r="H18" s="99"/>
      <c r="I18" s="100"/>
      <c r="J18" s="29">
        <f>SUM(J15:J17)</f>
        <v>0</v>
      </c>
      <c r="K18" s="99"/>
      <c r="L18" s="100"/>
      <c r="M18" s="29">
        <f>SUM(M15:M17)</f>
        <v>0</v>
      </c>
    </row>
    <row r="19" spans="2:13" x14ac:dyDescent="0.25">
      <c r="B19" s="14">
        <v>12</v>
      </c>
      <c r="C19" s="30" t="s">
        <v>46</v>
      </c>
      <c r="D19" s="19"/>
      <c r="E19" s="19"/>
      <c r="F19" s="19">
        <f>E19*0.18</f>
        <v>0</v>
      </c>
      <c r="G19" s="10">
        <f>E19+F19</f>
        <v>0</v>
      </c>
      <c r="I19" s="19">
        <f t="shared" si="2"/>
        <v>0</v>
      </c>
      <c r="J19" s="10">
        <f>H19+I19</f>
        <v>0</v>
      </c>
      <c r="L19" s="19">
        <f t="shared" si="4"/>
        <v>0</v>
      </c>
      <c r="M19" s="10">
        <f>K19+L19</f>
        <v>0</v>
      </c>
    </row>
    <row r="20" spans="2:13" ht="15.75" thickBot="1" x14ac:dyDescent="0.3">
      <c r="B20" s="14">
        <v>13</v>
      </c>
      <c r="C20" s="30" t="s">
        <v>46</v>
      </c>
      <c r="D20" s="19"/>
      <c r="E20" s="19"/>
      <c r="F20" s="19">
        <f>E20*0.18</f>
        <v>0</v>
      </c>
      <c r="G20" s="10">
        <f>E20+F20</f>
        <v>0</v>
      </c>
      <c r="I20" s="19">
        <f t="shared" si="2"/>
        <v>0</v>
      </c>
      <c r="J20" s="10">
        <f>H20+I20</f>
        <v>0</v>
      </c>
      <c r="L20" s="19">
        <f t="shared" si="4"/>
        <v>0</v>
      </c>
      <c r="M20" s="10">
        <f>K20+L20</f>
        <v>0</v>
      </c>
    </row>
    <row r="21" spans="2:13" ht="15.75" thickBot="1" x14ac:dyDescent="0.3">
      <c r="B21" s="152" t="s">
        <v>51</v>
      </c>
      <c r="C21" s="153"/>
      <c r="D21" s="153"/>
      <c r="E21" s="153"/>
      <c r="F21" s="153"/>
      <c r="G21" s="29">
        <f>SUM(G19:G20)</f>
        <v>0</v>
      </c>
      <c r="H21" s="99"/>
      <c r="I21" s="100"/>
      <c r="J21" s="29">
        <f>SUM(J19:J20)</f>
        <v>0</v>
      </c>
      <c r="K21" s="99"/>
      <c r="L21" s="100"/>
      <c r="M21" s="29">
        <f>SUM(M19:M20)</f>
        <v>0</v>
      </c>
    </row>
    <row r="22" spans="2:13" x14ac:dyDescent="0.25">
      <c r="B22" s="14">
        <v>14</v>
      </c>
      <c r="C22" s="32" t="s">
        <v>53</v>
      </c>
      <c r="D22" s="19"/>
      <c r="E22" s="19"/>
      <c r="F22" s="19">
        <f>E22*0.18</f>
        <v>0</v>
      </c>
      <c r="G22" s="10">
        <f>E22+F22</f>
        <v>0</v>
      </c>
      <c r="I22" s="19">
        <f t="shared" si="2"/>
        <v>0</v>
      </c>
      <c r="J22" s="10">
        <f>H22+I22</f>
        <v>0</v>
      </c>
      <c r="L22" s="19">
        <f t="shared" si="4"/>
        <v>0</v>
      </c>
      <c r="M22" s="10">
        <f>K22+L22</f>
        <v>0</v>
      </c>
    </row>
    <row r="23" spans="2:13" ht="15.75" thickBot="1" x14ac:dyDescent="0.3">
      <c r="B23" s="14">
        <v>15</v>
      </c>
      <c r="C23" s="32" t="s">
        <v>53</v>
      </c>
      <c r="D23" s="19"/>
      <c r="E23" s="19"/>
      <c r="F23" s="19">
        <f>E23*0.18</f>
        <v>0</v>
      </c>
      <c r="G23" s="10">
        <f>E23+F23</f>
        <v>0</v>
      </c>
      <c r="I23" s="19">
        <f t="shared" si="2"/>
        <v>0</v>
      </c>
      <c r="J23" s="35">
        <f>H23+I23</f>
        <v>0</v>
      </c>
      <c r="L23" s="19">
        <f t="shared" si="4"/>
        <v>0</v>
      </c>
      <c r="M23" s="35">
        <f>K23+L23</f>
        <v>0</v>
      </c>
    </row>
    <row r="24" spans="2:13" ht="16.5" customHeight="1" thickBot="1" x14ac:dyDescent="0.3">
      <c r="B24" s="158" t="s">
        <v>55</v>
      </c>
      <c r="C24" s="159"/>
      <c r="D24" s="159"/>
      <c r="E24" s="159"/>
      <c r="F24" s="159"/>
      <c r="G24" s="98">
        <f>SUM(G22:G23)</f>
        <v>0</v>
      </c>
      <c r="H24" s="99"/>
      <c r="I24" s="101"/>
      <c r="J24" s="98">
        <f>SUM(J22:J23)</f>
        <v>0</v>
      </c>
      <c r="K24" s="99"/>
      <c r="L24" s="100"/>
      <c r="M24" s="98">
        <f>SUM(M22:M23)</f>
        <v>0</v>
      </c>
    </row>
    <row r="25" spans="2:13" ht="16.5" customHeight="1" thickBot="1" x14ac:dyDescent="0.3">
      <c r="B25" s="146" t="s">
        <v>72</v>
      </c>
      <c r="C25" s="147"/>
      <c r="D25" s="147"/>
      <c r="E25" s="147"/>
      <c r="F25" s="148"/>
      <c r="G25" s="102">
        <f>G21+G24+G14+G18+G10+G7</f>
        <v>0</v>
      </c>
      <c r="H25" s="103"/>
      <c r="I25" s="104"/>
      <c r="J25" s="102">
        <f>J21+J24+J14+J18+J10+J7</f>
        <v>0</v>
      </c>
      <c r="K25" s="103"/>
      <c r="L25" s="105"/>
      <c r="M25" s="102">
        <f>M21+M24+M14+M18+M10+M7</f>
        <v>0</v>
      </c>
    </row>
    <row r="26" spans="2:13" ht="15.75" thickBot="1" x14ac:dyDescent="0.3">
      <c r="B26" s="149" t="s">
        <v>73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1"/>
      <c r="M26" s="33">
        <f>G25+J25+M25</f>
        <v>0</v>
      </c>
    </row>
    <row r="27" spans="2:13" x14ac:dyDescent="0.25">
      <c r="L27" s="19"/>
    </row>
  </sheetData>
  <autoFilter ref="B2:G2"/>
  <mergeCells count="20">
    <mergeCell ref="B25:F25"/>
    <mergeCell ref="B26:L26"/>
    <mergeCell ref="H7:I7"/>
    <mergeCell ref="K7:L7"/>
    <mergeCell ref="H10:I10"/>
    <mergeCell ref="K10:L10"/>
    <mergeCell ref="H14:I14"/>
    <mergeCell ref="K14:L14"/>
    <mergeCell ref="B7:F7"/>
    <mergeCell ref="B10:F10"/>
    <mergeCell ref="B14:F14"/>
    <mergeCell ref="B18:F18"/>
    <mergeCell ref="B21:F21"/>
    <mergeCell ref="B24:F24"/>
    <mergeCell ref="E1:G1"/>
    <mergeCell ref="H1:J1"/>
    <mergeCell ref="K1:M1"/>
    <mergeCell ref="B1:B2"/>
    <mergeCell ref="C1:C2"/>
    <mergeCell ref="D1:D2"/>
  </mergeCells>
  <pageMargins left="0.7" right="0.7" top="0.75" bottom="0.75" header="0.3" footer="0.3"/>
  <pageSetup paperSize="9" orientation="portrait" horizontalDpi="4294967293" verticalDpi="0" r:id="rId1"/>
  <ignoredErrors>
    <ignoredError sqref="G10 G7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F25"/>
  <sheetViews>
    <sheetView workbookViewId="0">
      <selection activeCell="C10" sqref="C10"/>
    </sheetView>
  </sheetViews>
  <sheetFormatPr defaultRowHeight="15" x14ac:dyDescent="0.25"/>
  <cols>
    <col min="2" max="2" width="35.85546875" customWidth="1"/>
    <col min="3" max="5" width="10.42578125" customWidth="1"/>
  </cols>
  <sheetData>
    <row r="1" spans="2:6" ht="15.75" thickBot="1" x14ac:dyDescent="0.3"/>
    <row r="2" spans="2:6" ht="16.5" thickBot="1" x14ac:dyDescent="0.3">
      <c r="B2" s="107" t="s">
        <v>0</v>
      </c>
      <c r="C2" s="65" t="s">
        <v>22</v>
      </c>
      <c r="D2" s="66" t="s">
        <v>23</v>
      </c>
      <c r="E2" s="67" t="s">
        <v>24</v>
      </c>
      <c r="F2" s="76" t="s">
        <v>1</v>
      </c>
    </row>
    <row r="3" spans="2:6" ht="15.75" thickBot="1" x14ac:dyDescent="0.3">
      <c r="B3" s="46" t="s">
        <v>2</v>
      </c>
      <c r="C3" s="63">
        <f>Доходи!F19</f>
        <v>58500</v>
      </c>
      <c r="D3" s="50">
        <f>Доходи!I19</f>
        <v>0</v>
      </c>
      <c r="E3" s="64">
        <f>Доходи!L19</f>
        <v>0</v>
      </c>
      <c r="F3" s="3"/>
    </row>
    <row r="4" spans="2:6" ht="15.75" thickBot="1" x14ac:dyDescent="0.3">
      <c r="B4" s="160" t="s">
        <v>3</v>
      </c>
      <c r="C4" s="161"/>
      <c r="D4" s="161"/>
      <c r="E4" s="162"/>
      <c r="F4" s="3"/>
    </row>
    <row r="5" spans="2:6" x14ac:dyDescent="0.25">
      <c r="B5" s="47" t="s">
        <v>4</v>
      </c>
      <c r="C5" s="51">
        <f t="shared" ref="C5:E5" si="0">-C3*50%</f>
        <v>-29250</v>
      </c>
      <c r="D5" s="52">
        <f t="shared" si="0"/>
        <v>0</v>
      </c>
      <c r="E5" s="53">
        <f t="shared" si="0"/>
        <v>0</v>
      </c>
      <c r="F5" s="3" t="s">
        <v>5</v>
      </c>
    </row>
    <row r="6" spans="2:6" x14ac:dyDescent="0.25">
      <c r="B6" s="47" t="s">
        <v>6</v>
      </c>
      <c r="C6" s="51">
        <f t="shared" ref="C6:E6" si="1">C5*40%</f>
        <v>-11700</v>
      </c>
      <c r="D6" s="52">
        <f t="shared" si="1"/>
        <v>0</v>
      </c>
      <c r="E6" s="53">
        <f t="shared" si="1"/>
        <v>0</v>
      </c>
      <c r="F6" s="43" t="s">
        <v>62</v>
      </c>
    </row>
    <row r="7" spans="2:6" x14ac:dyDescent="0.25">
      <c r="B7" s="47" t="s">
        <v>7</v>
      </c>
      <c r="C7" s="51">
        <f t="shared" ref="C7:E7" si="2">-C3*10%</f>
        <v>-5850</v>
      </c>
      <c r="D7" s="52">
        <f t="shared" si="2"/>
        <v>0</v>
      </c>
      <c r="E7" s="53">
        <f t="shared" si="2"/>
        <v>0</v>
      </c>
      <c r="F7" s="43" t="s">
        <v>8</v>
      </c>
    </row>
    <row r="8" spans="2:6" x14ac:dyDescent="0.25">
      <c r="B8" s="47" t="s">
        <v>9</v>
      </c>
      <c r="C8" s="51">
        <f t="shared" ref="C8:E8" si="3">-C3*5%</f>
        <v>-2925</v>
      </c>
      <c r="D8" s="52">
        <f t="shared" si="3"/>
        <v>0</v>
      </c>
      <c r="E8" s="53">
        <f t="shared" si="3"/>
        <v>0</v>
      </c>
      <c r="F8" s="3"/>
    </row>
    <row r="9" spans="2:6" ht="15.75" thickBot="1" x14ac:dyDescent="0.3">
      <c r="B9" s="48" t="s">
        <v>10</v>
      </c>
      <c r="C9" s="54">
        <f t="shared" ref="C9:E9" si="4">SUM(C3:C8)</f>
        <v>8775</v>
      </c>
      <c r="D9" s="55">
        <f t="shared" si="4"/>
        <v>0</v>
      </c>
      <c r="E9" s="56">
        <f t="shared" si="4"/>
        <v>0</v>
      </c>
      <c r="F9" s="3"/>
    </row>
    <row r="10" spans="2:6" ht="16.5" thickTop="1" thickBot="1" x14ac:dyDescent="0.3">
      <c r="B10" s="46" t="s">
        <v>11</v>
      </c>
      <c r="C10" s="57">
        <f t="shared" ref="C10:E10" si="5">C9/C3</f>
        <v>0.15</v>
      </c>
      <c r="D10" s="58" t="e">
        <f t="shared" si="5"/>
        <v>#DIV/0!</v>
      </c>
      <c r="E10" s="59" t="e">
        <f t="shared" si="5"/>
        <v>#DIV/0!</v>
      </c>
      <c r="F10" s="3"/>
    </row>
    <row r="11" spans="2:6" ht="15.75" thickBot="1" x14ac:dyDescent="0.3">
      <c r="B11" s="163" t="s">
        <v>12</v>
      </c>
      <c r="C11" s="164"/>
      <c r="D11" s="164"/>
      <c r="E11" s="165"/>
      <c r="F11" s="2"/>
    </row>
    <row r="12" spans="2:6" x14ac:dyDescent="0.25">
      <c r="B12" s="47" t="s">
        <v>13</v>
      </c>
      <c r="C12" s="68">
        <f>'Зарплатний проєкт'!G7</f>
        <v>0</v>
      </c>
      <c r="D12" s="69">
        <f>'Зарплатний проєкт'!J7</f>
        <v>0</v>
      </c>
      <c r="E12" s="70">
        <f>'Зарплатний проєкт'!M7</f>
        <v>0</v>
      </c>
      <c r="F12" s="3" t="s">
        <v>14</v>
      </c>
    </row>
    <row r="13" spans="2:6" x14ac:dyDescent="0.25">
      <c r="B13" s="47" t="s">
        <v>15</v>
      </c>
      <c r="C13" s="63">
        <v>0</v>
      </c>
      <c r="D13" s="50">
        <v>0</v>
      </c>
      <c r="E13" s="64">
        <v>0</v>
      </c>
      <c r="F13" s="2"/>
    </row>
    <row r="14" spans="2:6" x14ac:dyDescent="0.25">
      <c r="B14" s="47" t="s">
        <v>16</v>
      </c>
      <c r="C14" s="63">
        <v>0</v>
      </c>
      <c r="D14" s="50">
        <v>0</v>
      </c>
      <c r="E14" s="64">
        <v>0</v>
      </c>
      <c r="F14" s="2"/>
    </row>
    <row r="15" spans="2:6" x14ac:dyDescent="0.25">
      <c r="B15" s="106" t="s">
        <v>77</v>
      </c>
      <c r="C15" s="44"/>
      <c r="D15" s="1"/>
      <c r="E15" s="45"/>
      <c r="F15" s="2"/>
    </row>
    <row r="16" spans="2:6" ht="15.75" thickBot="1" x14ac:dyDescent="0.3">
      <c r="B16" s="47" t="s">
        <v>17</v>
      </c>
      <c r="C16" s="63">
        <v>0</v>
      </c>
      <c r="D16" s="50">
        <v>0</v>
      </c>
      <c r="E16" s="64">
        <v>0</v>
      </c>
      <c r="F16" s="2"/>
    </row>
    <row r="17" spans="2:6" ht="15.75" thickBot="1" x14ac:dyDescent="0.3">
      <c r="B17" s="71" t="s">
        <v>18</v>
      </c>
      <c r="C17" s="72">
        <f>SUM(C9,C12:C16)</f>
        <v>8775</v>
      </c>
      <c r="D17" s="73">
        <f>SUM(D9,D12:D16)</f>
        <v>0</v>
      </c>
      <c r="E17" s="74">
        <f>SUM(E9,E12:E16)</f>
        <v>0</v>
      </c>
      <c r="F17" s="2"/>
    </row>
    <row r="18" spans="2:6" ht="15.75" thickBot="1" x14ac:dyDescent="0.3">
      <c r="B18" s="46" t="s">
        <v>19</v>
      </c>
      <c r="C18" s="63">
        <f t="shared" ref="C18:E18" si="6">-C17*19%</f>
        <v>-1667.25</v>
      </c>
      <c r="D18" s="50">
        <f t="shared" si="6"/>
        <v>0</v>
      </c>
      <c r="E18" s="64">
        <f t="shared" si="6"/>
        <v>0</v>
      </c>
      <c r="F18" s="2"/>
    </row>
    <row r="19" spans="2:6" ht="15.75" thickBot="1" x14ac:dyDescent="0.3">
      <c r="B19" s="71" t="s">
        <v>20</v>
      </c>
      <c r="C19" s="72">
        <f t="shared" ref="C19:E19" si="7">SUM(C17:C18)</f>
        <v>7107.75</v>
      </c>
      <c r="D19" s="73">
        <f t="shared" si="7"/>
        <v>0</v>
      </c>
      <c r="E19" s="74">
        <f t="shared" si="7"/>
        <v>0</v>
      </c>
      <c r="F19" s="2"/>
    </row>
    <row r="20" spans="2:6" ht="15.75" thickBot="1" x14ac:dyDescent="0.3">
      <c r="B20" s="49" t="s">
        <v>21</v>
      </c>
      <c r="C20" s="60">
        <f>C19/C3</f>
        <v>0.1215</v>
      </c>
      <c r="D20" s="61" t="e">
        <f>D19/D3</f>
        <v>#DIV/0!</v>
      </c>
      <c r="E20" s="62" t="e">
        <f>E19/E3</f>
        <v>#DIV/0!</v>
      </c>
      <c r="F20" s="2"/>
    </row>
    <row r="21" spans="2:6" ht="15.75" thickBot="1" x14ac:dyDescent="0.3">
      <c r="B21" s="39" t="s">
        <v>57</v>
      </c>
      <c r="C21" s="42" t="s">
        <v>22</v>
      </c>
      <c r="D21" s="37" t="s">
        <v>23</v>
      </c>
      <c r="E21" s="38" t="s">
        <v>24</v>
      </c>
    </row>
    <row r="22" spans="2:6" x14ac:dyDescent="0.25">
      <c r="B22" s="75" t="s">
        <v>60</v>
      </c>
      <c r="C22" s="77">
        <v>0</v>
      </c>
      <c r="D22" s="77">
        <v>0</v>
      </c>
      <c r="E22" s="78">
        <v>0</v>
      </c>
    </row>
    <row r="23" spans="2:6" ht="15.75" thickBot="1" x14ac:dyDescent="0.3">
      <c r="B23" s="40" t="s">
        <v>61</v>
      </c>
      <c r="C23" s="79">
        <v>0</v>
      </c>
      <c r="D23" s="79">
        <v>0</v>
      </c>
      <c r="E23" s="80">
        <v>0</v>
      </c>
    </row>
    <row r="24" spans="2:6" ht="15.75" thickBot="1" x14ac:dyDescent="0.3">
      <c r="B24" s="36" t="s">
        <v>58</v>
      </c>
      <c r="C24" s="81">
        <f>SUM(C22:C23)</f>
        <v>0</v>
      </c>
      <c r="D24" s="82">
        <f>SUM(D22:D23)</f>
        <v>0</v>
      </c>
      <c r="E24" s="83">
        <f>SUM(E22:E23)</f>
        <v>0</v>
      </c>
    </row>
    <row r="25" spans="2:6" ht="15.75" thickBot="1" x14ac:dyDescent="0.3">
      <c r="B25" s="41" t="s">
        <v>59</v>
      </c>
      <c r="C25" s="84" t="e">
        <f>C24/C22</f>
        <v>#DIV/0!</v>
      </c>
      <c r="D25" s="85" t="e">
        <f>D24/D22</f>
        <v>#DIV/0!</v>
      </c>
      <c r="E25" s="86" t="e">
        <f>E24/E22</f>
        <v>#DIV/0!</v>
      </c>
    </row>
  </sheetData>
  <mergeCells count="2">
    <mergeCell ref="B4:E4"/>
    <mergeCell ref="B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Доходи</vt:lpstr>
      <vt:lpstr>Витрати</vt:lpstr>
      <vt:lpstr>Зарплатний проєкт</vt:lpstr>
      <vt:lpstr>PxL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Гудзенко Ольга</dc:creator>
  <cp:lastModifiedBy>Гудзенко Ольга</cp:lastModifiedBy>
  <dcterms:created xsi:type="dcterms:W3CDTF">2023-08-24T16:06:32Z</dcterms:created>
  <dcterms:modified xsi:type="dcterms:W3CDTF">2023-10-25T14:55:50Z</dcterms:modified>
</cp:coreProperties>
</file>