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9d7c3ed7ded2a29a/Desktop/"/>
    </mc:Choice>
  </mc:AlternateContent>
  <xr:revisionPtr revIDLastSave="1" documentId="11_AD4DF75460589B3ACB7284C1E79950625ADEDD8C" xr6:coauthVersionLast="47" xr6:coauthVersionMax="47" xr10:uidLastSave="{521B3948-D47E-434E-9D25-AEA07D1E7742}"/>
  <bookViews>
    <workbookView xWindow="0" yWindow="1065" windowWidth="21600" windowHeight="1129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1" l="1"/>
  <c r="J10" i="1"/>
  <c r="J8" i="1"/>
  <c r="I8" i="1"/>
  <c r="F8" i="1"/>
  <c r="E8" i="1"/>
  <c r="H8" i="1"/>
  <c r="G8" i="1"/>
  <c r="D8" i="1"/>
  <c r="C8" i="1"/>
  <c r="I6" i="1"/>
  <c r="I5" i="1"/>
  <c r="I4" i="1"/>
  <c r="I3" i="1"/>
  <c r="I2" i="1"/>
  <c r="G6" i="1"/>
  <c r="G5" i="1"/>
  <c r="G4" i="1"/>
  <c r="G3" i="1"/>
  <c r="G2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<sst xmlns="http://schemas.openxmlformats.org/spreadsheetml/2006/main" count="19" uniqueCount="19">
  <si>
    <t>Дата</t>
  </si>
  <si>
    <t>Кампанія</t>
  </si>
  <si>
    <t>Покази</t>
  </si>
  <si>
    <t>Кліки</t>
  </si>
  <si>
    <t>CTR</t>
  </si>
  <si>
    <t>CPC</t>
  </si>
  <si>
    <t>Вартысть</t>
  </si>
  <si>
    <t>Конверсії</t>
  </si>
  <si>
    <t>CPA</t>
  </si>
  <si>
    <t>ROI</t>
  </si>
  <si>
    <t>Камп1</t>
  </si>
  <si>
    <t>Камп2</t>
  </si>
  <si>
    <t>Камп3</t>
  </si>
  <si>
    <t>Камп4</t>
  </si>
  <si>
    <t>Камп5</t>
  </si>
  <si>
    <t>Виплата за конверсію = 50USD</t>
  </si>
  <si>
    <t>Загально</t>
  </si>
  <si>
    <t>Профіт</t>
  </si>
  <si>
    <t xml:space="preserve">ROI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</si>
</sst>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0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0" xfId="0" applyFont="1" applyFill="1"/>
    <xf numFmtId="2" fontId="1" fillId="3" borderId="0" xfId="0" applyNumberFormat="1" applyFont="1" applyFill="1"/>
    <xf numFmtId="0" fontId="0" fillId="3" borderId="0" xfId="0" applyFill="1"/>
    <xf numFmtId="0" fontId="2" fillId="3" borderId="0" xfId="0" applyFont="1" applyFill="1"/>
    <xf numFmtId="0" fontId="1" fillId="4" borderId="1" xfId="0" applyFont="1" applyFill="1" applyBorder="1" applyAlignment="1">
      <alignment horizontal="center" wrapText="1"/>
    </xf>
    <xf numFmtId="168" fontId="0" fillId="4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pane xSplit="7" ySplit="19" topLeftCell="H20" activePane="bottomRight" state="frozen"/>
      <selection pane="topRight" activeCell="H1" sqref="H1"/>
      <selection pane="bottomLeft" activeCell="A20" sqref="A20"/>
      <selection pane="bottomRight" activeCell="G14" sqref="G14"/>
    </sheetView>
  </sheetViews>
  <sheetFormatPr defaultRowHeight="15" x14ac:dyDescent="0.25"/>
  <cols>
    <col min="2" max="2" width="11.28515625" customWidth="1"/>
    <col min="5" max="5" width="9.5703125" bestFit="1" customWidth="1"/>
    <col min="8" max="8" width="10.85546875" customWidth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0" t="s">
        <v>15</v>
      </c>
      <c r="L1" s="10"/>
    </row>
    <row r="2" spans="1:12" x14ac:dyDescent="0.25">
      <c r="A2" s="2">
        <v>46007</v>
      </c>
      <c r="B2" s="1" t="s">
        <v>10</v>
      </c>
      <c r="C2" s="1">
        <v>1200</v>
      </c>
      <c r="D2" s="1">
        <v>156</v>
      </c>
      <c r="E2" s="1">
        <f>D2/C2*100</f>
        <v>13</v>
      </c>
      <c r="F2" s="1">
        <v>1.45</v>
      </c>
      <c r="G2" s="1">
        <f>F2*D2</f>
        <v>226.2</v>
      </c>
      <c r="H2" s="1">
        <v>12</v>
      </c>
      <c r="I2" s="1">
        <f>G2/H2</f>
        <v>18.849999999999998</v>
      </c>
      <c r="J2" s="1"/>
      <c r="K2" s="10"/>
      <c r="L2" s="10"/>
    </row>
    <row r="3" spans="1:12" x14ac:dyDescent="0.25">
      <c r="A3" s="2">
        <v>46008</v>
      </c>
      <c r="B3" s="1" t="s">
        <v>11</v>
      </c>
      <c r="C3" s="1">
        <v>1450</v>
      </c>
      <c r="D3" s="1">
        <v>189</v>
      </c>
      <c r="E3" s="1">
        <f>D3/C3*100</f>
        <v>13.034482758620689</v>
      </c>
      <c r="F3" s="1">
        <v>1.62</v>
      </c>
      <c r="G3" s="1">
        <f>F3*D3</f>
        <v>306.18</v>
      </c>
      <c r="H3" s="1">
        <v>15</v>
      </c>
      <c r="I3" s="1">
        <f>G3/H3</f>
        <v>20.411999999999999</v>
      </c>
      <c r="J3" s="1"/>
    </row>
    <row r="4" spans="1:12" x14ac:dyDescent="0.25">
      <c r="A4" s="2">
        <v>46009</v>
      </c>
      <c r="B4" s="1" t="s">
        <v>12</v>
      </c>
      <c r="C4" s="1">
        <v>980</v>
      </c>
      <c r="D4" s="1">
        <v>118</v>
      </c>
      <c r="E4" s="1">
        <f>D4/C4*100</f>
        <v>12.040816326530612</v>
      </c>
      <c r="F4" s="1">
        <v>1.38</v>
      </c>
      <c r="G4" s="1">
        <f>F4*D4</f>
        <v>162.83999999999997</v>
      </c>
      <c r="H4" s="1">
        <v>8</v>
      </c>
      <c r="I4" s="1">
        <f>G4/H4</f>
        <v>20.354999999999997</v>
      </c>
      <c r="J4" s="1"/>
    </row>
    <row r="5" spans="1:12" x14ac:dyDescent="0.25">
      <c r="A5" s="2">
        <v>46010</v>
      </c>
      <c r="B5" s="1" t="s">
        <v>13</v>
      </c>
      <c r="C5" s="1">
        <v>1670</v>
      </c>
      <c r="D5" s="1">
        <v>234</v>
      </c>
      <c r="E5" s="1">
        <f>D5/C5*100</f>
        <v>14.011976047904193</v>
      </c>
      <c r="F5" s="1">
        <v>1.71</v>
      </c>
      <c r="G5" s="1">
        <f>F5*D5</f>
        <v>400.14</v>
      </c>
      <c r="H5" s="1">
        <v>18</v>
      </c>
      <c r="I5" s="1">
        <f>G5/H5</f>
        <v>22.23</v>
      </c>
      <c r="J5" s="1"/>
    </row>
    <row r="6" spans="1:12" x14ac:dyDescent="0.25">
      <c r="A6" s="2">
        <v>46011</v>
      </c>
      <c r="B6" s="1" t="s">
        <v>14</v>
      </c>
      <c r="C6" s="1">
        <v>1320</v>
      </c>
      <c r="D6" s="1">
        <v>172</v>
      </c>
      <c r="E6" s="1">
        <f>D6/C6*100</f>
        <v>13.030303030303031</v>
      </c>
      <c r="F6" s="1">
        <v>1.55</v>
      </c>
      <c r="G6" s="1">
        <f>F6*D6</f>
        <v>266.60000000000002</v>
      </c>
      <c r="H6" s="1">
        <v>14</v>
      </c>
      <c r="I6" s="1">
        <f>G6/H6</f>
        <v>19.042857142857144</v>
      </c>
      <c r="J6" s="1"/>
    </row>
    <row r="8" spans="1:12" x14ac:dyDescent="0.25">
      <c r="A8" s="5" t="s">
        <v>16</v>
      </c>
      <c r="B8" s="6"/>
      <c r="C8" s="6">
        <f>SUM(C2:C7)</f>
        <v>6620</v>
      </c>
      <c r="D8" s="6">
        <f>SUM(D2:D7)</f>
        <v>869</v>
      </c>
      <c r="E8" s="7">
        <f>D8/C8*100</f>
        <v>13.126888217522659</v>
      </c>
      <c r="F8" s="7">
        <f>G8/D8</f>
        <v>1.5672727272727274</v>
      </c>
      <c r="G8" s="6">
        <f>SUM(G2:G7)</f>
        <v>1361.96</v>
      </c>
      <c r="H8" s="6">
        <f>SUM(H2:H7)</f>
        <v>67</v>
      </c>
      <c r="I8" s="7">
        <f>G8/H8</f>
        <v>20.327761194029851</v>
      </c>
      <c r="J8" s="6">
        <f>H8*50</f>
        <v>3350</v>
      </c>
    </row>
    <row r="10" spans="1:12" x14ac:dyDescent="0.25">
      <c r="A10" s="6" t="s">
        <v>17</v>
      </c>
      <c r="B10" s="8"/>
      <c r="C10" s="8"/>
      <c r="D10" s="8"/>
      <c r="E10" s="8"/>
      <c r="F10" s="8"/>
      <c r="G10" s="8"/>
      <c r="H10" s="8"/>
      <c r="I10" s="8"/>
      <c r="J10" s="8">
        <f>J8-G8</f>
        <v>1988.04</v>
      </c>
    </row>
    <row r="12" spans="1:12" x14ac:dyDescent="0.25">
      <c r="A12" s="6" t="s">
        <v>18</v>
      </c>
      <c r="B12" s="9"/>
      <c r="C12" s="8"/>
      <c r="D12" s="8"/>
      <c r="E12" s="8"/>
      <c r="F12" s="8"/>
      <c r="G12" s="8"/>
      <c r="H12" s="8"/>
      <c r="I12" s="8"/>
      <c r="J12" s="11">
        <f>J10/G8*100</f>
        <v>145.96904461217656</v>
      </c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</row>
  </sheetData>
  <mergeCells count="1">
    <mergeCell ref="K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Асус</dc:creator>
  <cp:lastModifiedBy>Олександр Тимченко</cp:lastModifiedBy>
  <dcterms:created xsi:type="dcterms:W3CDTF">2015-06-05T18:19:34Z</dcterms:created>
  <dcterms:modified xsi:type="dcterms:W3CDTF">2025-12-22T13:24:45Z</dcterms:modified>
</cp:coreProperties>
</file>