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XAN\Downloads\"/>
    </mc:Choice>
  </mc:AlternateContent>
  <bookViews>
    <workbookView xWindow="0" yWindow="0" windowWidth="28800" windowHeight="11700" activeTab="10"/>
  </bookViews>
  <sheets>
    <sheet name="AP-160-1" sheetId="1" r:id="rId1"/>
    <sheet name="AP-160-2" sheetId="2" r:id="rId2"/>
    <sheet name="AP-80" sheetId="3" r:id="rId3"/>
    <sheet name="SP" sheetId="4" r:id="rId4"/>
    <sheet name="AP-350" sheetId="5" r:id="rId5"/>
    <sheet name="AP-500-A" sheetId="6" r:id="rId6"/>
    <sheet name="AP-500-B" sheetId="7" r:id="rId7"/>
    <sheet name="560-А" sheetId="8" r:id="rId8"/>
    <sheet name="560-B" sheetId="9" r:id="rId9"/>
    <sheet name="560-2A" sheetId="10" r:id="rId10"/>
    <sheet name="560-2B" sheetId="11" r:id="rId11"/>
  </sheets>
  <calcPr calcId="162913"/>
</workbook>
</file>

<file path=xl/calcChain.xml><?xml version="1.0" encoding="utf-8"?>
<calcChain xmlns="http://schemas.openxmlformats.org/spreadsheetml/2006/main">
  <c r="K40" i="11" l="1"/>
  <c r="J39" i="11"/>
  <c r="I38" i="11"/>
  <c r="K38" i="11" s="1"/>
  <c r="H38" i="11"/>
  <c r="H37" i="11"/>
  <c r="I37" i="11" s="1"/>
  <c r="K37" i="11" s="1"/>
  <c r="K36" i="11"/>
  <c r="I36" i="11"/>
  <c r="H36" i="11"/>
  <c r="K35" i="11"/>
  <c r="I35" i="11"/>
  <c r="H35" i="11"/>
  <c r="I34" i="11"/>
  <c r="K34" i="11" s="1"/>
  <c r="H34" i="11"/>
  <c r="H33" i="11"/>
  <c r="I33" i="11" s="1"/>
  <c r="K33" i="11" s="1"/>
  <c r="K32" i="11"/>
  <c r="I32" i="11"/>
  <c r="H32" i="11"/>
  <c r="K31" i="11"/>
  <c r="I31" i="11"/>
  <c r="H31" i="11"/>
  <c r="I30" i="11"/>
  <c r="K30" i="11" s="1"/>
  <c r="H30" i="11"/>
  <c r="H29" i="11"/>
  <c r="I29" i="11" s="1"/>
  <c r="K29" i="11" s="1"/>
  <c r="K28" i="11"/>
  <c r="I28" i="11"/>
  <c r="H28" i="11"/>
  <c r="K27" i="11"/>
  <c r="I27" i="11"/>
  <c r="H27" i="11"/>
  <c r="I26" i="11"/>
  <c r="K26" i="11" s="1"/>
  <c r="H26" i="11"/>
  <c r="H25" i="11"/>
  <c r="I25" i="11" s="1"/>
  <c r="K25" i="11" s="1"/>
  <c r="K24" i="11"/>
  <c r="I24" i="11"/>
  <c r="H24" i="11"/>
  <c r="K23" i="11"/>
  <c r="I23" i="11"/>
  <c r="H23" i="11"/>
  <c r="I22" i="11"/>
  <c r="K22" i="11" s="1"/>
  <c r="H22" i="11"/>
  <c r="H21" i="11"/>
  <c r="I21" i="11" s="1"/>
  <c r="K21" i="11" s="1"/>
  <c r="K20" i="11"/>
  <c r="I20" i="11"/>
  <c r="H20" i="11"/>
  <c r="K19" i="11"/>
  <c r="I19" i="11"/>
  <c r="H19" i="11"/>
  <c r="I18" i="11"/>
  <c r="K18" i="11" s="1"/>
  <c r="H18" i="11"/>
  <c r="H17" i="11"/>
  <c r="I17" i="11" s="1"/>
  <c r="K17" i="11" s="1"/>
  <c r="K16" i="11"/>
  <c r="I16" i="11"/>
  <c r="H16" i="11"/>
  <c r="K15" i="11"/>
  <c r="I15" i="11"/>
  <c r="H15" i="11"/>
  <c r="I14" i="11"/>
  <c r="K14" i="11" s="1"/>
  <c r="H14" i="11"/>
  <c r="H13" i="11"/>
  <c r="I13" i="11" s="1"/>
  <c r="K13" i="11" s="1"/>
  <c r="K12" i="11"/>
  <c r="I12" i="11"/>
  <c r="H12" i="11"/>
  <c r="K11" i="11"/>
  <c r="I11" i="11"/>
  <c r="H11" i="11"/>
  <c r="I10" i="11"/>
  <c r="K10" i="11" s="1"/>
  <c r="H10" i="11"/>
  <c r="H9" i="11"/>
  <c r="I9" i="11" s="1"/>
  <c r="K9" i="11" s="1"/>
  <c r="K8" i="11"/>
  <c r="I8" i="11"/>
  <c r="H8" i="11"/>
  <c r="K7" i="11"/>
  <c r="I7" i="11"/>
  <c r="H7" i="11"/>
  <c r="I6" i="11"/>
  <c r="K6" i="11" s="1"/>
  <c r="H6" i="11"/>
  <c r="H5" i="11"/>
  <c r="I5" i="11" s="1"/>
  <c r="K5" i="11" s="1"/>
  <c r="K4" i="11"/>
  <c r="I4" i="11"/>
  <c r="J44" i="10"/>
  <c r="K44" i="10" s="1"/>
  <c r="J43" i="10"/>
  <c r="K42" i="10"/>
  <c r="I42" i="10"/>
  <c r="H42" i="10"/>
  <c r="I41" i="10"/>
  <c r="K41" i="10" s="1"/>
  <c r="H41" i="10"/>
  <c r="H40" i="10"/>
  <c r="I40" i="10" s="1"/>
  <c r="K40" i="10" s="1"/>
  <c r="K39" i="10"/>
  <c r="I39" i="10"/>
  <c r="H39" i="10"/>
  <c r="K38" i="10"/>
  <c r="I38" i="10"/>
  <c r="H38" i="10"/>
  <c r="I37" i="10"/>
  <c r="K37" i="10" s="1"/>
  <c r="H37" i="10"/>
  <c r="H36" i="10"/>
  <c r="I36" i="10" s="1"/>
  <c r="K36" i="10" s="1"/>
  <c r="K35" i="10"/>
  <c r="I35" i="10"/>
  <c r="H35" i="10"/>
  <c r="K34" i="10"/>
  <c r="I34" i="10"/>
  <c r="H34" i="10"/>
  <c r="I33" i="10"/>
  <c r="K33" i="10" s="1"/>
  <c r="H33" i="10"/>
  <c r="H32" i="10"/>
  <c r="I32" i="10" s="1"/>
  <c r="K32" i="10" s="1"/>
  <c r="K31" i="10"/>
  <c r="I31" i="10"/>
  <c r="H31" i="10"/>
  <c r="K30" i="10"/>
  <c r="I30" i="10"/>
  <c r="H30" i="10"/>
  <c r="I29" i="10"/>
  <c r="K29" i="10" s="1"/>
  <c r="H29" i="10"/>
  <c r="H28" i="10"/>
  <c r="I28" i="10" s="1"/>
  <c r="K28" i="10" s="1"/>
  <c r="K27" i="10"/>
  <c r="I27" i="10"/>
  <c r="H27" i="10"/>
  <c r="K26" i="10"/>
  <c r="I26" i="10"/>
  <c r="H26" i="10"/>
  <c r="I25" i="10"/>
  <c r="K25" i="10" s="1"/>
  <c r="H25" i="10"/>
  <c r="H24" i="10"/>
  <c r="I24" i="10" s="1"/>
  <c r="K24" i="10" s="1"/>
  <c r="K23" i="10"/>
  <c r="I23" i="10"/>
  <c r="H23" i="10"/>
  <c r="K22" i="10"/>
  <c r="I22" i="10"/>
  <c r="H22" i="10"/>
  <c r="I21" i="10"/>
  <c r="K21" i="10" s="1"/>
  <c r="H21" i="10"/>
  <c r="H20" i="10"/>
  <c r="I20" i="10" s="1"/>
  <c r="K20" i="10" s="1"/>
  <c r="K19" i="10"/>
  <c r="I19" i="10"/>
  <c r="H19" i="10"/>
  <c r="L18" i="10"/>
  <c r="K18" i="10"/>
  <c r="I18" i="10"/>
  <c r="H18" i="10"/>
  <c r="K17" i="10"/>
  <c r="I17" i="10"/>
  <c r="H17" i="10"/>
  <c r="I16" i="10"/>
  <c r="K16" i="10" s="1"/>
  <c r="H16" i="10"/>
  <c r="H15" i="10"/>
  <c r="I15" i="10" s="1"/>
  <c r="K15" i="10" s="1"/>
  <c r="K14" i="10"/>
  <c r="I14" i="10"/>
  <c r="H14" i="10"/>
  <c r="K13" i="10"/>
  <c r="I13" i="10"/>
  <c r="H13" i="10"/>
  <c r="I12" i="10"/>
  <c r="K12" i="10" s="1"/>
  <c r="H12" i="10"/>
  <c r="H11" i="10"/>
  <c r="I11" i="10" s="1"/>
  <c r="K11" i="10" s="1"/>
  <c r="K10" i="10"/>
  <c r="I10" i="10"/>
  <c r="H10" i="10"/>
  <c r="K9" i="10"/>
  <c r="I9" i="10"/>
  <c r="H9" i="10"/>
  <c r="I8" i="10"/>
  <c r="K8" i="10" s="1"/>
  <c r="H8" i="10"/>
  <c r="H7" i="10"/>
  <c r="I7" i="10" s="1"/>
  <c r="K7" i="10" s="1"/>
  <c r="K6" i="10"/>
  <c r="I6" i="10"/>
  <c r="H6" i="10"/>
  <c r="L5" i="10"/>
  <c r="K5" i="10"/>
  <c r="I5" i="10"/>
  <c r="H5" i="10"/>
  <c r="K4" i="10"/>
  <c r="I4" i="10"/>
  <c r="K73" i="9"/>
  <c r="J73" i="9"/>
  <c r="I71" i="9"/>
  <c r="K71" i="9" s="1"/>
  <c r="H71" i="9"/>
  <c r="H70" i="9"/>
  <c r="I70" i="9" s="1"/>
  <c r="K70" i="9" s="1"/>
  <c r="L69" i="9"/>
  <c r="H69" i="9"/>
  <c r="I69" i="9" s="1"/>
  <c r="K69" i="9" s="1"/>
  <c r="K68" i="9"/>
  <c r="I68" i="9"/>
  <c r="H68" i="9"/>
  <c r="K67" i="9"/>
  <c r="I67" i="9"/>
  <c r="H67" i="9"/>
  <c r="I66" i="9"/>
  <c r="K66" i="9" s="1"/>
  <c r="H66" i="9"/>
  <c r="H65" i="9"/>
  <c r="I65" i="9" s="1"/>
  <c r="K65" i="9" s="1"/>
  <c r="K64" i="9"/>
  <c r="I64" i="9"/>
  <c r="H64" i="9"/>
  <c r="L63" i="9"/>
  <c r="H63" i="9"/>
  <c r="I63" i="9" s="1"/>
  <c r="K63" i="9" s="1"/>
  <c r="K62" i="9"/>
  <c r="I62" i="9"/>
  <c r="H62" i="9"/>
  <c r="I61" i="9"/>
  <c r="K61" i="9" s="1"/>
  <c r="H61" i="9"/>
  <c r="L60" i="9"/>
  <c r="I60" i="9"/>
  <c r="K60" i="9" s="1"/>
  <c r="H60" i="9"/>
  <c r="H59" i="9"/>
  <c r="I59" i="9" s="1"/>
  <c r="K59" i="9" s="1"/>
  <c r="K58" i="9"/>
  <c r="I58" i="9"/>
  <c r="H58" i="9"/>
  <c r="L57" i="9"/>
  <c r="J57" i="9"/>
  <c r="H57" i="9"/>
  <c r="I57" i="9" s="1"/>
  <c r="K57" i="9" s="1"/>
  <c r="K56" i="9"/>
  <c r="I56" i="9"/>
  <c r="H56" i="9"/>
  <c r="K55" i="9"/>
  <c r="I55" i="9"/>
  <c r="H55" i="9"/>
  <c r="I54" i="9"/>
  <c r="K54" i="9" s="1"/>
  <c r="H54" i="9"/>
  <c r="H53" i="9"/>
  <c r="I53" i="9" s="1"/>
  <c r="K53" i="9" s="1"/>
  <c r="L52" i="9"/>
  <c r="H52" i="9"/>
  <c r="I52" i="9" s="1"/>
  <c r="K52" i="9" s="1"/>
  <c r="K51" i="9"/>
  <c r="I51" i="9"/>
  <c r="H51" i="9"/>
  <c r="K50" i="9"/>
  <c r="I50" i="9"/>
  <c r="H50" i="9"/>
  <c r="L49" i="9"/>
  <c r="I49" i="9"/>
  <c r="K49" i="9" s="1"/>
  <c r="H49" i="9"/>
  <c r="H48" i="9"/>
  <c r="I48" i="9" s="1"/>
  <c r="K48" i="9" s="1"/>
  <c r="H47" i="9"/>
  <c r="I47" i="9" s="1"/>
  <c r="K47" i="9" s="1"/>
  <c r="H46" i="9"/>
  <c r="I46" i="9" s="1"/>
  <c r="K46" i="9" s="1"/>
  <c r="K45" i="9"/>
  <c r="I45" i="9"/>
  <c r="H45" i="9"/>
  <c r="H44" i="9"/>
  <c r="I44" i="9" s="1"/>
  <c r="K44" i="9" s="1"/>
  <c r="H43" i="9"/>
  <c r="I43" i="9" s="1"/>
  <c r="K43" i="9" s="1"/>
  <c r="H42" i="9"/>
  <c r="I42" i="9" s="1"/>
  <c r="K42" i="9" s="1"/>
  <c r="L41" i="9"/>
  <c r="K41" i="9"/>
  <c r="H41" i="9"/>
  <c r="I41" i="9" s="1"/>
  <c r="I40" i="9"/>
  <c r="K40" i="9" s="1"/>
  <c r="H40" i="9"/>
  <c r="H39" i="9"/>
  <c r="I39" i="9" s="1"/>
  <c r="K39" i="9" s="1"/>
  <c r="L38" i="9"/>
  <c r="I38" i="9"/>
  <c r="K38" i="9" s="1"/>
  <c r="H38" i="9"/>
  <c r="H37" i="9"/>
  <c r="I37" i="9" s="1"/>
  <c r="K37" i="9" s="1"/>
  <c r="K36" i="9"/>
  <c r="H36" i="9"/>
  <c r="I36" i="9" s="1"/>
  <c r="H35" i="9"/>
  <c r="I35" i="9" s="1"/>
  <c r="K35" i="9" s="1"/>
  <c r="K34" i="9"/>
  <c r="I34" i="9"/>
  <c r="H34" i="9"/>
  <c r="L33" i="9"/>
  <c r="K33" i="9"/>
  <c r="I33" i="9"/>
  <c r="H33" i="9"/>
  <c r="H32" i="9"/>
  <c r="I32" i="9" s="1"/>
  <c r="K32" i="9" s="1"/>
  <c r="H31" i="9"/>
  <c r="I31" i="9" s="1"/>
  <c r="K31" i="9" s="1"/>
  <c r="L30" i="9"/>
  <c r="H30" i="9"/>
  <c r="I30" i="9" s="1"/>
  <c r="K30" i="9" s="1"/>
  <c r="K29" i="9"/>
  <c r="H29" i="9"/>
  <c r="I29" i="9" s="1"/>
  <c r="I28" i="9"/>
  <c r="K28" i="9" s="1"/>
  <c r="H28" i="9"/>
  <c r="H27" i="9"/>
  <c r="I27" i="9" s="1"/>
  <c r="K27" i="9" s="1"/>
  <c r="H26" i="9"/>
  <c r="I26" i="9" s="1"/>
  <c r="K26" i="9" s="1"/>
  <c r="L25" i="9"/>
  <c r="H25" i="9"/>
  <c r="I25" i="9" s="1"/>
  <c r="K25" i="9" s="1"/>
  <c r="H24" i="9"/>
  <c r="I24" i="9" s="1"/>
  <c r="K24" i="9" s="1"/>
  <c r="L23" i="9"/>
  <c r="H23" i="9"/>
  <c r="I23" i="9" s="1"/>
  <c r="K23" i="9" s="1"/>
  <c r="I22" i="9"/>
  <c r="K22" i="9" s="1"/>
  <c r="H22" i="9"/>
  <c r="H21" i="9"/>
  <c r="I21" i="9" s="1"/>
  <c r="K21" i="9" s="1"/>
  <c r="L20" i="9"/>
  <c r="H20" i="9"/>
  <c r="I20" i="9" s="1"/>
  <c r="K20" i="9" s="1"/>
  <c r="H19" i="9"/>
  <c r="I19" i="9" s="1"/>
  <c r="K19" i="9" s="1"/>
  <c r="L18" i="9"/>
  <c r="H18" i="9"/>
  <c r="I18" i="9" s="1"/>
  <c r="K18" i="9" s="1"/>
  <c r="H17" i="9"/>
  <c r="I17" i="9" s="1"/>
  <c r="K17" i="9" s="1"/>
  <c r="K16" i="9"/>
  <c r="I16" i="9"/>
  <c r="H16" i="9"/>
  <c r="I15" i="9"/>
  <c r="K15" i="9" s="1"/>
  <c r="H15" i="9"/>
  <c r="H14" i="9"/>
  <c r="I14" i="9" s="1"/>
  <c r="H13" i="9"/>
  <c r="I13" i="9" s="1"/>
  <c r="J12" i="9" s="1"/>
  <c r="K12" i="9"/>
  <c r="H12" i="9"/>
  <c r="I12" i="9" s="1"/>
  <c r="H11" i="9"/>
  <c r="I11" i="9" s="1"/>
  <c r="K11" i="9" s="1"/>
  <c r="K10" i="9"/>
  <c r="I10" i="9"/>
  <c r="H10" i="9"/>
  <c r="L9" i="9"/>
  <c r="K9" i="9"/>
  <c r="I9" i="9"/>
  <c r="H9" i="9"/>
  <c r="H8" i="9"/>
  <c r="I8" i="9" s="1"/>
  <c r="K8" i="9" s="1"/>
  <c r="L7" i="9"/>
  <c r="H7" i="9"/>
  <c r="I7" i="9" s="1"/>
  <c r="K7" i="9" s="1"/>
  <c r="H6" i="9"/>
  <c r="I6" i="9" s="1"/>
  <c r="K6" i="9" s="1"/>
  <c r="L5" i="9"/>
  <c r="H5" i="9"/>
  <c r="I5" i="9" s="1"/>
  <c r="K5" i="9" s="1"/>
  <c r="K4" i="9"/>
  <c r="I4" i="9"/>
  <c r="K82" i="8"/>
  <c r="K80" i="8"/>
  <c r="I80" i="8"/>
  <c r="H80" i="8"/>
  <c r="H79" i="8"/>
  <c r="I79" i="8" s="1"/>
  <c r="K79" i="8" s="1"/>
  <c r="H78" i="8"/>
  <c r="I78" i="8" s="1"/>
  <c r="K78" i="8" s="1"/>
  <c r="K77" i="8"/>
  <c r="I77" i="8"/>
  <c r="H77" i="8"/>
  <c r="K76" i="8"/>
  <c r="I76" i="8"/>
  <c r="H76" i="8"/>
  <c r="H75" i="8"/>
  <c r="I75" i="8" s="1"/>
  <c r="K75" i="8" s="1"/>
  <c r="H74" i="8"/>
  <c r="I74" i="8" s="1"/>
  <c r="K74" i="8" s="1"/>
  <c r="L73" i="8"/>
  <c r="H73" i="8"/>
  <c r="I73" i="8" s="1"/>
  <c r="K73" i="8" s="1"/>
  <c r="K72" i="8"/>
  <c r="I72" i="8"/>
  <c r="H72" i="8"/>
  <c r="I71" i="8"/>
  <c r="K71" i="8" s="1"/>
  <c r="H71" i="8"/>
  <c r="L70" i="8"/>
  <c r="J70" i="8"/>
  <c r="K70" i="8" s="1"/>
  <c r="H70" i="8"/>
  <c r="I70" i="8" s="1"/>
  <c r="I69" i="8"/>
  <c r="K69" i="8" s="1"/>
  <c r="H69" i="8"/>
  <c r="I68" i="8"/>
  <c r="K68" i="8" s="1"/>
  <c r="H68" i="8"/>
  <c r="L67" i="8"/>
  <c r="I67" i="8"/>
  <c r="K67" i="8" s="1"/>
  <c r="H67" i="8"/>
  <c r="H66" i="8"/>
  <c r="I66" i="8" s="1"/>
  <c r="K66" i="8" s="1"/>
  <c r="K65" i="8"/>
  <c r="I65" i="8"/>
  <c r="H65" i="8"/>
  <c r="I64" i="8"/>
  <c r="K64" i="8" s="1"/>
  <c r="H64" i="8"/>
  <c r="L63" i="8"/>
  <c r="I63" i="8"/>
  <c r="K63" i="8" s="1"/>
  <c r="H63" i="8"/>
  <c r="I62" i="8"/>
  <c r="K62" i="8" s="1"/>
  <c r="H62" i="8"/>
  <c r="L61" i="8"/>
  <c r="H61" i="8"/>
  <c r="I61" i="8" s="1"/>
  <c r="K61" i="8" s="1"/>
  <c r="J60" i="8"/>
  <c r="H60" i="8"/>
  <c r="I60" i="8" s="1"/>
  <c r="K60" i="8" s="1"/>
  <c r="H59" i="8"/>
  <c r="I59" i="8" s="1"/>
  <c r="K59" i="8" s="1"/>
  <c r="L58" i="8"/>
  <c r="H58" i="8"/>
  <c r="I58" i="8" s="1"/>
  <c r="K58" i="8" s="1"/>
  <c r="K57" i="8"/>
  <c r="I57" i="8"/>
  <c r="H57" i="8"/>
  <c r="I56" i="8"/>
  <c r="K56" i="8" s="1"/>
  <c r="H56" i="8"/>
  <c r="L55" i="8"/>
  <c r="I55" i="8"/>
  <c r="K55" i="8" s="1"/>
  <c r="H55" i="8"/>
  <c r="H54" i="8"/>
  <c r="I54" i="8" s="1"/>
  <c r="K54" i="8" s="1"/>
  <c r="J53" i="8"/>
  <c r="I53" i="8"/>
  <c r="K53" i="8" s="1"/>
  <c r="H53" i="8"/>
  <c r="H52" i="8"/>
  <c r="I52" i="8" s="1"/>
  <c r="K52" i="8" s="1"/>
  <c r="L51" i="8"/>
  <c r="H51" i="8"/>
  <c r="I51" i="8" s="1"/>
  <c r="K51" i="8" s="1"/>
  <c r="K50" i="8"/>
  <c r="I50" i="8"/>
  <c r="H50" i="8"/>
  <c r="L49" i="8"/>
  <c r="H49" i="8"/>
  <c r="I49" i="8" s="1"/>
  <c r="K49" i="8" s="1"/>
  <c r="I48" i="8"/>
  <c r="K48" i="8" s="1"/>
  <c r="H48" i="8"/>
  <c r="H47" i="8"/>
  <c r="I47" i="8" s="1"/>
  <c r="K47" i="8" s="1"/>
  <c r="L46" i="8"/>
  <c r="H46" i="8"/>
  <c r="I46" i="8" s="1"/>
  <c r="K46" i="8" s="1"/>
  <c r="H45" i="8"/>
  <c r="I45" i="8" s="1"/>
  <c r="K45" i="8" s="1"/>
  <c r="K44" i="8"/>
  <c r="H44" i="8"/>
  <c r="I44" i="8" s="1"/>
  <c r="L43" i="8"/>
  <c r="K43" i="8"/>
  <c r="H43" i="8"/>
  <c r="I43" i="8" s="1"/>
  <c r="J42" i="8"/>
  <c r="H42" i="8"/>
  <c r="I42" i="8" s="1"/>
  <c r="K41" i="8"/>
  <c r="I41" i="8"/>
  <c r="H41" i="8"/>
  <c r="L40" i="8"/>
  <c r="K40" i="8"/>
  <c r="I40" i="8"/>
  <c r="H40" i="8"/>
  <c r="H39" i="8"/>
  <c r="I39" i="8" s="1"/>
  <c r="K39" i="8" s="1"/>
  <c r="L38" i="8"/>
  <c r="H38" i="8"/>
  <c r="I38" i="8" s="1"/>
  <c r="K38" i="8" s="1"/>
  <c r="J37" i="8"/>
  <c r="H37" i="8"/>
  <c r="I37" i="8" s="1"/>
  <c r="K37" i="8" s="1"/>
  <c r="H36" i="8"/>
  <c r="I36" i="8" s="1"/>
  <c r="K36" i="8" s="1"/>
  <c r="L35" i="8"/>
  <c r="H35" i="8"/>
  <c r="I35" i="8" s="1"/>
  <c r="K35" i="8" s="1"/>
  <c r="H34" i="8"/>
  <c r="I34" i="8" s="1"/>
  <c r="K34" i="8" s="1"/>
  <c r="K33" i="8"/>
  <c r="I33" i="8"/>
  <c r="H33" i="8"/>
  <c r="L32" i="8"/>
  <c r="K32" i="8"/>
  <c r="I32" i="8"/>
  <c r="H32" i="8"/>
  <c r="J31" i="8"/>
  <c r="I31" i="8"/>
  <c r="H31" i="8"/>
  <c r="H30" i="8"/>
  <c r="I30" i="8" s="1"/>
  <c r="K30" i="8" s="1"/>
  <c r="L29" i="8"/>
  <c r="H29" i="8"/>
  <c r="I29" i="8" s="1"/>
  <c r="K29" i="8" s="1"/>
  <c r="H28" i="8"/>
  <c r="I28" i="8" s="1"/>
  <c r="K28" i="8" s="1"/>
  <c r="K27" i="8"/>
  <c r="I27" i="8"/>
  <c r="H27" i="8"/>
  <c r="L26" i="8"/>
  <c r="K26" i="8"/>
  <c r="I26" i="8"/>
  <c r="H26" i="8"/>
  <c r="I25" i="8"/>
  <c r="K25" i="8" s="1"/>
  <c r="H25" i="8"/>
  <c r="H24" i="8"/>
  <c r="I24" i="8" s="1"/>
  <c r="K24" i="8" s="1"/>
  <c r="H23" i="8"/>
  <c r="I23" i="8" s="1"/>
  <c r="K23" i="8" s="1"/>
  <c r="L22" i="8"/>
  <c r="H22" i="8"/>
  <c r="I22" i="8" s="1"/>
  <c r="K22" i="8" s="1"/>
  <c r="K21" i="8"/>
  <c r="I21" i="8"/>
  <c r="H21" i="8"/>
  <c r="I20" i="8"/>
  <c r="K20" i="8" s="1"/>
  <c r="H20" i="8"/>
  <c r="H19" i="8"/>
  <c r="I19" i="8" s="1"/>
  <c r="K19" i="8" s="1"/>
  <c r="H18" i="8"/>
  <c r="I18" i="8" s="1"/>
  <c r="K18" i="8" s="1"/>
  <c r="L17" i="8"/>
  <c r="H17" i="8"/>
  <c r="I17" i="8" s="1"/>
  <c r="K17" i="8" s="1"/>
  <c r="H16" i="8"/>
  <c r="I16" i="8" s="1"/>
  <c r="K16" i="8" s="1"/>
  <c r="K15" i="8"/>
  <c r="I15" i="8"/>
  <c r="H15" i="8"/>
  <c r="H14" i="8"/>
  <c r="I14" i="8" s="1"/>
  <c r="K14" i="8" s="1"/>
  <c r="H13" i="8"/>
  <c r="I13" i="8" s="1"/>
  <c r="K13" i="8" s="1"/>
  <c r="K12" i="8"/>
  <c r="I12" i="8"/>
  <c r="H12" i="8"/>
  <c r="L11" i="8"/>
  <c r="K11" i="8"/>
  <c r="I11" i="8"/>
  <c r="H11" i="8"/>
  <c r="I10" i="8"/>
  <c r="K10" i="8" s="1"/>
  <c r="H10" i="8"/>
  <c r="L9" i="8"/>
  <c r="I9" i="8"/>
  <c r="K9" i="8" s="1"/>
  <c r="H9" i="8"/>
  <c r="I8" i="8"/>
  <c r="K8" i="8" s="1"/>
  <c r="H8" i="8"/>
  <c r="L7" i="8"/>
  <c r="I7" i="8"/>
  <c r="K7" i="8" s="1"/>
  <c r="H7" i="8"/>
  <c r="H6" i="8"/>
  <c r="I6" i="8" s="1"/>
  <c r="K6" i="8" s="1"/>
  <c r="L5" i="8"/>
  <c r="H5" i="8"/>
  <c r="I5" i="8" s="1"/>
  <c r="K5" i="8" s="1"/>
  <c r="K4" i="8"/>
  <c r="I4" i="8"/>
  <c r="J46" i="6"/>
  <c r="K46" i="6" s="1"/>
  <c r="J45" i="6"/>
  <c r="I44" i="6"/>
  <c r="K44" i="6" s="1"/>
  <c r="H44" i="6"/>
  <c r="I43" i="6"/>
  <c r="K43" i="6" s="1"/>
  <c r="H43" i="6"/>
  <c r="H42" i="6"/>
  <c r="I42" i="6" s="1"/>
  <c r="K42" i="6" s="1"/>
  <c r="K41" i="6"/>
  <c r="I41" i="6"/>
  <c r="H41" i="6"/>
  <c r="I40" i="6"/>
  <c r="K40" i="6" s="1"/>
  <c r="H40" i="6"/>
  <c r="H39" i="6"/>
  <c r="I39" i="6" s="1"/>
  <c r="K39" i="6" s="1"/>
  <c r="H38" i="6"/>
  <c r="I38" i="6" s="1"/>
  <c r="K38" i="6" s="1"/>
  <c r="K37" i="6"/>
  <c r="I37" i="6"/>
  <c r="H37" i="6"/>
  <c r="I36" i="6"/>
  <c r="K36" i="6" s="1"/>
  <c r="H36" i="6"/>
  <c r="H35" i="6"/>
  <c r="I35" i="6" s="1"/>
  <c r="K35" i="6" s="1"/>
  <c r="H34" i="6"/>
  <c r="I34" i="6" s="1"/>
  <c r="K34" i="6" s="1"/>
  <c r="K33" i="6"/>
  <c r="I33" i="6"/>
  <c r="H33" i="6"/>
  <c r="K32" i="6"/>
  <c r="I32" i="6"/>
  <c r="H32" i="6"/>
  <c r="I31" i="6"/>
  <c r="K31" i="6" s="1"/>
  <c r="H31" i="6"/>
  <c r="H30" i="6"/>
  <c r="I30" i="6" s="1"/>
  <c r="K30" i="6" s="1"/>
  <c r="K29" i="6"/>
  <c r="I29" i="6"/>
  <c r="H29" i="6"/>
  <c r="I28" i="6"/>
  <c r="K28" i="6" s="1"/>
  <c r="H28" i="6"/>
  <c r="I27" i="6"/>
  <c r="K27" i="6" s="1"/>
  <c r="H27" i="6"/>
  <c r="H26" i="6"/>
  <c r="I26" i="6" s="1"/>
  <c r="K26" i="6" s="1"/>
  <c r="K25" i="6"/>
  <c r="I25" i="6"/>
  <c r="H25" i="6"/>
  <c r="I24" i="6"/>
  <c r="K24" i="6" s="1"/>
  <c r="H24" i="6"/>
  <c r="H23" i="6"/>
  <c r="I23" i="6" s="1"/>
  <c r="K23" i="6" s="1"/>
  <c r="H22" i="6"/>
  <c r="I22" i="6" s="1"/>
  <c r="K22" i="6" s="1"/>
  <c r="K21" i="6"/>
  <c r="I21" i="6"/>
  <c r="H21" i="6"/>
  <c r="I20" i="6"/>
  <c r="K20" i="6" s="1"/>
  <c r="H20" i="6"/>
  <c r="H19" i="6"/>
  <c r="I19" i="6" s="1"/>
  <c r="K19" i="6" s="1"/>
  <c r="H18" i="6"/>
  <c r="I18" i="6" s="1"/>
  <c r="K18" i="6" s="1"/>
  <c r="L17" i="6"/>
  <c r="H17" i="6"/>
  <c r="I17" i="6" s="1"/>
  <c r="K17" i="6" s="1"/>
  <c r="K16" i="6"/>
  <c r="I16" i="6"/>
  <c r="H16" i="6"/>
  <c r="I15" i="6"/>
  <c r="K15" i="6" s="1"/>
  <c r="H15" i="6"/>
  <c r="H14" i="6"/>
  <c r="I14" i="6" s="1"/>
  <c r="K14" i="6" s="1"/>
  <c r="H13" i="6"/>
  <c r="I13" i="6" s="1"/>
  <c r="K13" i="6" s="1"/>
  <c r="L12" i="6"/>
  <c r="H12" i="6"/>
  <c r="I12" i="6" s="1"/>
  <c r="K12" i="6" s="1"/>
  <c r="K11" i="6"/>
  <c r="I11" i="6"/>
  <c r="H11" i="6"/>
  <c r="I10" i="6"/>
  <c r="K10" i="6" s="1"/>
  <c r="H10" i="6"/>
  <c r="I9" i="6"/>
  <c r="K9" i="6" s="1"/>
  <c r="H9" i="6"/>
  <c r="H8" i="6"/>
  <c r="I8" i="6" s="1"/>
  <c r="K8" i="6" s="1"/>
  <c r="K7" i="6"/>
  <c r="I7" i="6"/>
  <c r="H7" i="6"/>
  <c r="I6" i="6"/>
  <c r="K6" i="6" s="1"/>
  <c r="H6" i="6"/>
  <c r="L5" i="6"/>
  <c r="I5" i="6"/>
  <c r="K5" i="6" s="1"/>
  <c r="H5" i="6"/>
  <c r="I4" i="6"/>
  <c r="K40" i="5"/>
  <c r="J40" i="5"/>
  <c r="J39" i="5"/>
  <c r="H38" i="5"/>
  <c r="I38" i="5" s="1"/>
  <c r="K38" i="5" s="1"/>
  <c r="H37" i="5"/>
  <c r="I37" i="5" s="1"/>
  <c r="K37" i="5" s="1"/>
  <c r="I36" i="5"/>
  <c r="K36" i="5" s="1"/>
  <c r="H36" i="5"/>
  <c r="I35" i="5"/>
  <c r="K35" i="5" s="1"/>
  <c r="H35" i="5"/>
  <c r="H34" i="5"/>
  <c r="I34" i="5" s="1"/>
  <c r="K34" i="5" s="1"/>
  <c r="H33" i="5"/>
  <c r="I33" i="5" s="1"/>
  <c r="K33" i="5" s="1"/>
  <c r="I32" i="5"/>
  <c r="K32" i="5" s="1"/>
  <c r="H32" i="5"/>
  <c r="I31" i="5"/>
  <c r="K31" i="5" s="1"/>
  <c r="H31" i="5"/>
  <c r="H30" i="5"/>
  <c r="I30" i="5" s="1"/>
  <c r="K30" i="5" s="1"/>
  <c r="K29" i="5"/>
  <c r="H29" i="5"/>
  <c r="I29" i="5" s="1"/>
  <c r="I28" i="5"/>
  <c r="K28" i="5" s="1"/>
  <c r="H28" i="5"/>
  <c r="I27" i="5"/>
  <c r="K27" i="5" s="1"/>
  <c r="H27" i="5"/>
  <c r="H26" i="5"/>
  <c r="I26" i="5" s="1"/>
  <c r="K26" i="5" s="1"/>
  <c r="H25" i="5"/>
  <c r="I25" i="5" s="1"/>
  <c r="K25" i="5" s="1"/>
  <c r="I24" i="5"/>
  <c r="K24" i="5" s="1"/>
  <c r="H24" i="5"/>
  <c r="I23" i="5"/>
  <c r="K23" i="5" s="1"/>
  <c r="H23" i="5"/>
  <c r="H22" i="5"/>
  <c r="I22" i="5" s="1"/>
  <c r="K22" i="5" s="1"/>
  <c r="H21" i="5"/>
  <c r="I21" i="5" s="1"/>
  <c r="K21" i="5" s="1"/>
  <c r="I20" i="5"/>
  <c r="K20" i="5" s="1"/>
  <c r="H20" i="5"/>
  <c r="I19" i="5"/>
  <c r="K19" i="5" s="1"/>
  <c r="H19" i="5"/>
  <c r="H18" i="5"/>
  <c r="I18" i="5" s="1"/>
  <c r="K18" i="5" s="1"/>
  <c r="H17" i="5"/>
  <c r="I17" i="5" s="1"/>
  <c r="K17" i="5" s="1"/>
  <c r="I16" i="5"/>
  <c r="K16" i="5" s="1"/>
  <c r="H16" i="5"/>
  <c r="I15" i="5"/>
  <c r="K15" i="5" s="1"/>
  <c r="H15" i="5"/>
  <c r="H14" i="5"/>
  <c r="I14" i="5" s="1"/>
  <c r="K14" i="5" s="1"/>
  <c r="K13" i="5"/>
  <c r="H13" i="5"/>
  <c r="I13" i="5" s="1"/>
  <c r="I12" i="5"/>
  <c r="K12" i="5" s="1"/>
  <c r="H12" i="5"/>
  <c r="I11" i="5"/>
  <c r="K11" i="5" s="1"/>
  <c r="H11" i="5"/>
  <c r="H10" i="5"/>
  <c r="I10" i="5" s="1"/>
  <c r="K10" i="5" s="1"/>
  <c r="H9" i="5"/>
  <c r="I9" i="5" s="1"/>
  <c r="K9" i="5" s="1"/>
  <c r="H8" i="5"/>
  <c r="I8" i="5" s="1"/>
  <c r="K8" i="5" s="1"/>
  <c r="I7" i="5"/>
  <c r="K7" i="5" s="1"/>
  <c r="H7" i="5"/>
  <c r="H6" i="5"/>
  <c r="I6" i="5" s="1"/>
  <c r="K6" i="5" s="1"/>
  <c r="H5" i="5"/>
  <c r="I5" i="5" s="1"/>
  <c r="K5" i="5" s="1"/>
  <c r="K4" i="5"/>
  <c r="I4" i="5"/>
  <c r="J90" i="4"/>
  <c r="K90" i="4" s="1"/>
  <c r="I88" i="4"/>
  <c r="K88" i="4" s="1"/>
  <c r="H88" i="4"/>
  <c r="I87" i="4"/>
  <c r="K87" i="4" s="1"/>
  <c r="H87" i="4"/>
  <c r="H86" i="4"/>
  <c r="I86" i="4" s="1"/>
  <c r="K86" i="4" s="1"/>
  <c r="L85" i="4"/>
  <c r="H85" i="4"/>
  <c r="I85" i="4" s="1"/>
  <c r="K85" i="4" s="1"/>
  <c r="H84" i="4"/>
  <c r="I84" i="4" s="1"/>
  <c r="K84" i="4" s="1"/>
  <c r="I83" i="4"/>
  <c r="K83" i="4" s="1"/>
  <c r="H83" i="4"/>
  <c r="L82" i="4"/>
  <c r="I82" i="4"/>
  <c r="K82" i="4" s="1"/>
  <c r="H82" i="4"/>
  <c r="H81" i="4"/>
  <c r="I81" i="4" s="1"/>
  <c r="K81" i="4" s="1"/>
  <c r="H80" i="4"/>
  <c r="I80" i="4" s="1"/>
  <c r="K80" i="4" s="1"/>
  <c r="H79" i="4"/>
  <c r="I79" i="4" s="1"/>
  <c r="K79" i="4" s="1"/>
  <c r="L78" i="4"/>
  <c r="K78" i="4"/>
  <c r="H78" i="4"/>
  <c r="I78" i="4" s="1"/>
  <c r="I77" i="4"/>
  <c r="K77" i="4" s="1"/>
  <c r="H77" i="4"/>
  <c r="H76" i="4"/>
  <c r="I76" i="4" s="1"/>
  <c r="K76" i="4" s="1"/>
  <c r="L75" i="4"/>
  <c r="I75" i="4"/>
  <c r="K75" i="4" s="1"/>
  <c r="H75" i="4"/>
  <c r="J74" i="4"/>
  <c r="J89" i="4" s="1"/>
  <c r="H74" i="4"/>
  <c r="I74" i="4" s="1"/>
  <c r="H73" i="4"/>
  <c r="I73" i="4" s="1"/>
  <c r="K73" i="4" s="1"/>
  <c r="L72" i="4"/>
  <c r="H72" i="4"/>
  <c r="I72" i="4" s="1"/>
  <c r="K72" i="4" s="1"/>
  <c r="K71" i="4"/>
  <c r="H71" i="4"/>
  <c r="I71" i="4" s="1"/>
  <c r="L70" i="4"/>
  <c r="H70" i="4"/>
  <c r="I70" i="4" s="1"/>
  <c r="K70" i="4" s="1"/>
  <c r="I69" i="4"/>
  <c r="K69" i="4" s="1"/>
  <c r="H69" i="4"/>
  <c r="I68" i="4"/>
  <c r="K68" i="4" s="1"/>
  <c r="H68" i="4"/>
  <c r="H67" i="4"/>
  <c r="I67" i="4" s="1"/>
  <c r="K67" i="4" s="1"/>
  <c r="L66" i="4"/>
  <c r="H66" i="4"/>
  <c r="I66" i="4" s="1"/>
  <c r="K66" i="4" s="1"/>
  <c r="H65" i="4"/>
  <c r="I65" i="4" s="1"/>
  <c r="K65" i="4" s="1"/>
  <c r="I64" i="4"/>
  <c r="K64" i="4" s="1"/>
  <c r="H64" i="4"/>
  <c r="L63" i="4"/>
  <c r="I63" i="4"/>
  <c r="K63" i="4" s="1"/>
  <c r="H63" i="4"/>
  <c r="H62" i="4"/>
  <c r="I62" i="4" s="1"/>
  <c r="K62" i="4" s="1"/>
  <c r="H61" i="4"/>
  <c r="I61" i="4" s="1"/>
  <c r="K61" i="4" s="1"/>
  <c r="H60" i="4"/>
  <c r="I60" i="4" s="1"/>
  <c r="K60" i="4" s="1"/>
  <c r="L59" i="4"/>
  <c r="K59" i="4"/>
  <c r="H59" i="4"/>
  <c r="I59" i="4" s="1"/>
  <c r="I58" i="4"/>
  <c r="K58" i="4" s="1"/>
  <c r="H58" i="4"/>
  <c r="H57" i="4"/>
  <c r="I57" i="4" s="1"/>
  <c r="K57" i="4" s="1"/>
  <c r="H56" i="4"/>
  <c r="I56" i="4" s="1"/>
  <c r="K56" i="4" s="1"/>
  <c r="K55" i="4"/>
  <c r="H55" i="4"/>
  <c r="I55" i="4" s="1"/>
  <c r="L54" i="4"/>
  <c r="H54" i="4"/>
  <c r="I54" i="4" s="1"/>
  <c r="K54" i="4" s="1"/>
  <c r="I53" i="4"/>
  <c r="K53" i="4" s="1"/>
  <c r="H53" i="4"/>
  <c r="I52" i="4"/>
  <c r="K52" i="4" s="1"/>
  <c r="H52" i="4"/>
  <c r="H51" i="4"/>
  <c r="I51" i="4" s="1"/>
  <c r="K51" i="4" s="1"/>
  <c r="L50" i="4"/>
  <c r="H50" i="4"/>
  <c r="I50" i="4" s="1"/>
  <c r="K50" i="4" s="1"/>
  <c r="H49" i="4"/>
  <c r="I49" i="4" s="1"/>
  <c r="K49" i="4" s="1"/>
  <c r="I48" i="4"/>
  <c r="K48" i="4" s="1"/>
  <c r="H48" i="4"/>
  <c r="L47" i="4"/>
  <c r="I47" i="4"/>
  <c r="K47" i="4" s="1"/>
  <c r="H47" i="4"/>
  <c r="H46" i="4"/>
  <c r="I46" i="4" s="1"/>
  <c r="K46" i="4" s="1"/>
  <c r="H45" i="4"/>
  <c r="I45" i="4" s="1"/>
  <c r="K45" i="4" s="1"/>
  <c r="L44" i="4"/>
  <c r="H44" i="4"/>
  <c r="I44" i="4" s="1"/>
  <c r="K44" i="4" s="1"/>
  <c r="H43" i="4"/>
  <c r="I43" i="4" s="1"/>
  <c r="K43" i="4" s="1"/>
  <c r="I42" i="4"/>
  <c r="K42" i="4" s="1"/>
  <c r="H42" i="4"/>
  <c r="I41" i="4"/>
  <c r="K41" i="4" s="1"/>
  <c r="H41" i="4"/>
  <c r="L40" i="4"/>
  <c r="H40" i="4"/>
  <c r="I40" i="4" s="1"/>
  <c r="K40" i="4" s="1"/>
  <c r="H39" i="4"/>
  <c r="I39" i="4" s="1"/>
  <c r="K39" i="4" s="1"/>
  <c r="H38" i="4"/>
  <c r="I38" i="4" s="1"/>
  <c r="K38" i="4" s="1"/>
  <c r="L37" i="4"/>
  <c r="H37" i="4"/>
  <c r="I37" i="4" s="1"/>
  <c r="K37" i="4" s="1"/>
  <c r="I36" i="4"/>
  <c r="K36" i="4" s="1"/>
  <c r="H36" i="4"/>
  <c r="H35" i="4"/>
  <c r="I35" i="4" s="1"/>
  <c r="K35" i="4" s="1"/>
  <c r="H34" i="4"/>
  <c r="I34" i="4" s="1"/>
  <c r="K34" i="4" s="1"/>
  <c r="H33" i="4"/>
  <c r="I33" i="4" s="1"/>
  <c r="K33" i="4" s="1"/>
  <c r="L32" i="4"/>
  <c r="K32" i="4"/>
  <c r="H32" i="4"/>
  <c r="I32" i="4" s="1"/>
  <c r="I31" i="4"/>
  <c r="K31" i="4" s="1"/>
  <c r="H31" i="4"/>
  <c r="H30" i="4"/>
  <c r="I30" i="4" s="1"/>
  <c r="K30" i="4" s="1"/>
  <c r="H29" i="4"/>
  <c r="I29" i="4" s="1"/>
  <c r="K29" i="4" s="1"/>
  <c r="L28" i="4"/>
  <c r="H28" i="4"/>
  <c r="I28" i="4" s="1"/>
  <c r="K28" i="4" s="1"/>
  <c r="H27" i="4"/>
  <c r="I27" i="4" s="1"/>
  <c r="K27" i="4" s="1"/>
  <c r="K26" i="4"/>
  <c r="I26" i="4"/>
  <c r="H26" i="4"/>
  <c r="L25" i="4"/>
  <c r="K25" i="4"/>
  <c r="I25" i="4"/>
  <c r="H25" i="4"/>
  <c r="H24" i="4"/>
  <c r="I24" i="4" s="1"/>
  <c r="K24" i="4" s="1"/>
  <c r="H23" i="4"/>
  <c r="I23" i="4" s="1"/>
  <c r="K23" i="4" s="1"/>
  <c r="H22" i="4"/>
  <c r="I22" i="4" s="1"/>
  <c r="K22" i="4" s="1"/>
  <c r="L21" i="4"/>
  <c r="H21" i="4"/>
  <c r="I21" i="4" s="1"/>
  <c r="K21" i="4" s="1"/>
  <c r="I20" i="4"/>
  <c r="K20" i="4" s="1"/>
  <c r="H20" i="4"/>
  <c r="L19" i="4"/>
  <c r="I19" i="4"/>
  <c r="K19" i="4" s="1"/>
  <c r="H19" i="4"/>
  <c r="H18" i="4"/>
  <c r="I18" i="4" s="1"/>
  <c r="K18" i="4" s="1"/>
  <c r="L17" i="4"/>
  <c r="H17" i="4"/>
  <c r="I17" i="4" s="1"/>
  <c r="K17" i="4" s="1"/>
  <c r="H16" i="4"/>
  <c r="I16" i="4" s="1"/>
  <c r="K16" i="4" s="1"/>
  <c r="L15" i="4"/>
  <c r="H15" i="4"/>
  <c r="I15" i="4" s="1"/>
  <c r="K15" i="4" s="1"/>
  <c r="H14" i="4"/>
  <c r="I14" i="4" s="1"/>
  <c r="K14" i="4" s="1"/>
  <c r="L13" i="4"/>
  <c r="K13" i="4"/>
  <c r="H13" i="4"/>
  <c r="I13" i="4" s="1"/>
  <c r="I12" i="4"/>
  <c r="K12" i="4" s="1"/>
  <c r="H12" i="4"/>
  <c r="L11" i="4"/>
  <c r="I11" i="4"/>
  <c r="K11" i="4" s="1"/>
  <c r="H11" i="4"/>
  <c r="H10" i="4"/>
  <c r="I10" i="4" s="1"/>
  <c r="K10" i="4" s="1"/>
  <c r="L9" i="4"/>
  <c r="I9" i="4"/>
  <c r="K9" i="4" s="1"/>
  <c r="H9" i="4"/>
  <c r="H8" i="4"/>
  <c r="I8" i="4" s="1"/>
  <c r="K8" i="4" s="1"/>
  <c r="L7" i="4"/>
  <c r="H7" i="4"/>
  <c r="I7" i="4" s="1"/>
  <c r="K7" i="4" s="1"/>
  <c r="H6" i="4"/>
  <c r="I6" i="4" s="1"/>
  <c r="K6" i="4" s="1"/>
  <c r="L5" i="4"/>
  <c r="K5" i="4"/>
  <c r="H5" i="4"/>
  <c r="I5" i="4" s="1"/>
  <c r="K4" i="4"/>
  <c r="K40" i="3"/>
  <c r="J40" i="3"/>
  <c r="J39" i="3"/>
  <c r="I38" i="3"/>
  <c r="K38" i="3" s="1"/>
  <c r="H38" i="3"/>
  <c r="H37" i="3"/>
  <c r="I37" i="3" s="1"/>
  <c r="K37" i="3" s="1"/>
  <c r="K36" i="3"/>
  <c r="I36" i="3"/>
  <c r="H36" i="3"/>
  <c r="I35" i="3"/>
  <c r="K35" i="3" s="1"/>
  <c r="H35" i="3"/>
  <c r="H34" i="3"/>
  <c r="I34" i="3" s="1"/>
  <c r="K34" i="3" s="1"/>
  <c r="K33" i="3"/>
  <c r="H33" i="3"/>
  <c r="I33" i="3" s="1"/>
  <c r="I32" i="3"/>
  <c r="K32" i="3" s="1"/>
  <c r="H32" i="3"/>
  <c r="H31" i="3"/>
  <c r="I31" i="3" s="1"/>
  <c r="K31" i="3" s="1"/>
  <c r="I30" i="3"/>
  <c r="K30" i="3" s="1"/>
  <c r="H30" i="3"/>
  <c r="H29" i="3"/>
  <c r="I29" i="3" s="1"/>
  <c r="K29" i="3" s="1"/>
  <c r="K28" i="3"/>
  <c r="I28" i="3"/>
  <c r="H28" i="3"/>
  <c r="I27" i="3"/>
  <c r="K27" i="3" s="1"/>
  <c r="H27" i="3"/>
  <c r="H26" i="3"/>
  <c r="I26" i="3" s="1"/>
  <c r="K26" i="3" s="1"/>
  <c r="K25" i="3"/>
  <c r="H25" i="3"/>
  <c r="I25" i="3" s="1"/>
  <c r="I24" i="3"/>
  <c r="K24" i="3" s="1"/>
  <c r="H24" i="3"/>
  <c r="H23" i="3"/>
  <c r="I23" i="3" s="1"/>
  <c r="K23" i="3" s="1"/>
  <c r="I22" i="3"/>
  <c r="K22" i="3" s="1"/>
  <c r="H22" i="3"/>
  <c r="H21" i="3"/>
  <c r="I21" i="3" s="1"/>
  <c r="K21" i="3" s="1"/>
  <c r="K20" i="3"/>
  <c r="I20" i="3"/>
  <c r="H20" i="3"/>
  <c r="I19" i="3"/>
  <c r="K19" i="3" s="1"/>
  <c r="H19" i="3"/>
  <c r="H18" i="3"/>
  <c r="I18" i="3" s="1"/>
  <c r="K18" i="3" s="1"/>
  <c r="H17" i="3"/>
  <c r="I17" i="3" s="1"/>
  <c r="K17" i="3" s="1"/>
  <c r="K16" i="3"/>
  <c r="I16" i="3"/>
  <c r="H16" i="3"/>
  <c r="I15" i="3"/>
  <c r="K15" i="3" s="1"/>
  <c r="H15" i="3"/>
  <c r="H14" i="3"/>
  <c r="I14" i="3" s="1"/>
  <c r="K14" i="3" s="1"/>
  <c r="H13" i="3"/>
  <c r="I13" i="3" s="1"/>
  <c r="K13" i="3" s="1"/>
  <c r="K12" i="3"/>
  <c r="I12" i="3"/>
  <c r="H12" i="3"/>
  <c r="I11" i="3"/>
  <c r="K11" i="3" s="1"/>
  <c r="H11" i="3"/>
  <c r="H10" i="3"/>
  <c r="I10" i="3" s="1"/>
  <c r="K10" i="3" s="1"/>
  <c r="H9" i="3"/>
  <c r="I9" i="3" s="1"/>
  <c r="K9" i="3" s="1"/>
  <c r="K8" i="3"/>
  <c r="I8" i="3"/>
  <c r="H8" i="3"/>
  <c r="I7" i="3"/>
  <c r="K7" i="3" s="1"/>
  <c r="H7" i="3"/>
  <c r="H6" i="3"/>
  <c r="I6" i="3" s="1"/>
  <c r="K6" i="3" s="1"/>
  <c r="H5" i="3"/>
  <c r="I5" i="3" s="1"/>
  <c r="K4" i="3"/>
  <c r="I4" i="3"/>
  <c r="J40" i="2"/>
  <c r="K40" i="2" s="1"/>
  <c r="J39" i="2"/>
  <c r="I38" i="2"/>
  <c r="K38" i="2" s="1"/>
  <c r="H38" i="2"/>
  <c r="H37" i="2"/>
  <c r="I37" i="2" s="1"/>
  <c r="K37" i="2" s="1"/>
  <c r="H36" i="2"/>
  <c r="I36" i="2" s="1"/>
  <c r="K36" i="2" s="1"/>
  <c r="K35" i="2"/>
  <c r="I35" i="2"/>
  <c r="H35" i="2"/>
  <c r="I34" i="2"/>
  <c r="K34" i="2" s="1"/>
  <c r="H34" i="2"/>
  <c r="H33" i="2"/>
  <c r="I33" i="2" s="1"/>
  <c r="K33" i="2" s="1"/>
  <c r="H32" i="2"/>
  <c r="I32" i="2" s="1"/>
  <c r="K32" i="2" s="1"/>
  <c r="K31" i="2"/>
  <c r="I31" i="2"/>
  <c r="H31" i="2"/>
  <c r="I30" i="2"/>
  <c r="K30" i="2" s="1"/>
  <c r="H30" i="2"/>
  <c r="H29" i="2"/>
  <c r="I29" i="2" s="1"/>
  <c r="K29" i="2" s="1"/>
  <c r="H28" i="2"/>
  <c r="I28" i="2" s="1"/>
  <c r="K28" i="2" s="1"/>
  <c r="K27" i="2"/>
  <c r="I27" i="2"/>
  <c r="H27" i="2"/>
  <c r="I26" i="2"/>
  <c r="K26" i="2" s="1"/>
  <c r="H26" i="2"/>
  <c r="H25" i="2"/>
  <c r="I25" i="2" s="1"/>
  <c r="K25" i="2" s="1"/>
  <c r="H24" i="2"/>
  <c r="I24" i="2" s="1"/>
  <c r="K24" i="2" s="1"/>
  <c r="K23" i="2"/>
  <c r="I23" i="2"/>
  <c r="H23" i="2"/>
  <c r="I22" i="2"/>
  <c r="K22" i="2" s="1"/>
  <c r="H22" i="2"/>
  <c r="H21" i="2"/>
  <c r="I21" i="2" s="1"/>
  <c r="K21" i="2" s="1"/>
  <c r="H20" i="2"/>
  <c r="I20" i="2" s="1"/>
  <c r="K20" i="2" s="1"/>
  <c r="K19" i="2"/>
  <c r="I19" i="2"/>
  <c r="H19" i="2"/>
  <c r="I18" i="2"/>
  <c r="K18" i="2" s="1"/>
  <c r="H18" i="2"/>
  <c r="H17" i="2"/>
  <c r="I17" i="2" s="1"/>
  <c r="K17" i="2" s="1"/>
  <c r="H16" i="2"/>
  <c r="I16" i="2" s="1"/>
  <c r="K16" i="2" s="1"/>
  <c r="K15" i="2"/>
  <c r="I15" i="2"/>
  <c r="H15" i="2"/>
  <c r="I14" i="2"/>
  <c r="K14" i="2" s="1"/>
  <c r="H14" i="2"/>
  <c r="H13" i="2"/>
  <c r="I13" i="2" s="1"/>
  <c r="K13" i="2" s="1"/>
  <c r="H12" i="2"/>
  <c r="I12" i="2" s="1"/>
  <c r="K12" i="2" s="1"/>
  <c r="K11" i="2"/>
  <c r="I11" i="2"/>
  <c r="H11" i="2"/>
  <c r="I10" i="2"/>
  <c r="K10" i="2" s="1"/>
  <c r="H10" i="2"/>
  <c r="H9" i="2"/>
  <c r="I9" i="2" s="1"/>
  <c r="K9" i="2" s="1"/>
  <c r="H8" i="2"/>
  <c r="I8" i="2" s="1"/>
  <c r="K8" i="2" s="1"/>
  <c r="K7" i="2"/>
  <c r="I7" i="2"/>
  <c r="H7" i="2"/>
  <c r="I6" i="2"/>
  <c r="K6" i="2" s="1"/>
  <c r="H6" i="2"/>
  <c r="H5" i="2"/>
  <c r="I5" i="2" s="1"/>
  <c r="K5" i="2" s="1"/>
  <c r="K4" i="2"/>
  <c r="I4" i="2"/>
  <c r="J43" i="1"/>
  <c r="K43" i="1" s="1"/>
  <c r="J42" i="1"/>
  <c r="H41" i="1"/>
  <c r="I41" i="1" s="1"/>
  <c r="K41" i="1" s="1"/>
  <c r="I40" i="1"/>
  <c r="K40" i="1" s="1"/>
  <c r="H40" i="1"/>
  <c r="H39" i="1"/>
  <c r="I39" i="1" s="1"/>
  <c r="K39" i="1" s="1"/>
  <c r="H38" i="1"/>
  <c r="I38" i="1" s="1"/>
  <c r="K38" i="1" s="1"/>
  <c r="H37" i="1"/>
  <c r="I37" i="1" s="1"/>
  <c r="K37" i="1" s="1"/>
  <c r="I36" i="1"/>
  <c r="K36" i="1" s="1"/>
  <c r="H36" i="1"/>
  <c r="H35" i="1"/>
  <c r="I35" i="1" s="1"/>
  <c r="K35" i="1" s="1"/>
  <c r="H34" i="1"/>
  <c r="I34" i="1" s="1"/>
  <c r="K34" i="1" s="1"/>
  <c r="H33" i="1"/>
  <c r="I33" i="1" s="1"/>
  <c r="K33" i="1" s="1"/>
  <c r="I32" i="1"/>
  <c r="K32" i="1" s="1"/>
  <c r="H32" i="1"/>
  <c r="H31" i="1"/>
  <c r="I31" i="1" s="1"/>
  <c r="K31" i="1" s="1"/>
  <c r="H30" i="1"/>
  <c r="I30" i="1" s="1"/>
  <c r="K30" i="1" s="1"/>
  <c r="H29" i="1"/>
  <c r="I29" i="1" s="1"/>
  <c r="K29" i="1" s="1"/>
  <c r="I28" i="1"/>
  <c r="K28" i="1" s="1"/>
  <c r="H28" i="1"/>
  <c r="H27" i="1"/>
  <c r="I27" i="1" s="1"/>
  <c r="K27" i="1" s="1"/>
  <c r="H26" i="1"/>
  <c r="I26" i="1" s="1"/>
  <c r="K26" i="1" s="1"/>
  <c r="H25" i="1"/>
  <c r="I25" i="1" s="1"/>
  <c r="K25" i="1" s="1"/>
  <c r="I24" i="1"/>
  <c r="K24" i="1" s="1"/>
  <c r="H24" i="1"/>
  <c r="H23" i="1"/>
  <c r="I23" i="1" s="1"/>
  <c r="K23" i="1" s="1"/>
  <c r="H22" i="1"/>
  <c r="I22" i="1" s="1"/>
  <c r="K22" i="1" s="1"/>
  <c r="H21" i="1"/>
  <c r="I21" i="1" s="1"/>
  <c r="K21" i="1" s="1"/>
  <c r="I20" i="1"/>
  <c r="K20" i="1" s="1"/>
  <c r="H20" i="1"/>
  <c r="H19" i="1"/>
  <c r="I19" i="1" s="1"/>
  <c r="K19" i="1" s="1"/>
  <c r="H18" i="1"/>
  <c r="I18" i="1" s="1"/>
  <c r="K18" i="1" s="1"/>
  <c r="H17" i="1"/>
  <c r="I17" i="1" s="1"/>
  <c r="K17" i="1" s="1"/>
  <c r="I16" i="1"/>
  <c r="K16" i="1" s="1"/>
  <c r="H16" i="1"/>
  <c r="H15" i="1"/>
  <c r="I15" i="1" s="1"/>
  <c r="K15" i="1" s="1"/>
  <c r="H14" i="1"/>
  <c r="I14" i="1" s="1"/>
  <c r="K14" i="1" s="1"/>
  <c r="L13" i="1"/>
  <c r="H13" i="1"/>
  <c r="I13" i="1" s="1"/>
  <c r="K13" i="1" s="1"/>
  <c r="H12" i="1"/>
  <c r="I12" i="1" s="1"/>
  <c r="K12" i="1" s="1"/>
  <c r="I11" i="1"/>
  <c r="K11" i="1" s="1"/>
  <c r="H11" i="1"/>
  <c r="H10" i="1"/>
  <c r="I10" i="1" s="1"/>
  <c r="K10" i="1" s="1"/>
  <c r="H9" i="1"/>
  <c r="I9" i="1" s="1"/>
  <c r="K9" i="1" s="1"/>
  <c r="H8" i="1"/>
  <c r="I8" i="1" s="1"/>
  <c r="K8" i="1" s="1"/>
  <c r="I7" i="1"/>
  <c r="K7" i="1" s="1"/>
  <c r="H7" i="1"/>
  <c r="H6" i="1"/>
  <c r="I6" i="1" s="1"/>
  <c r="K6" i="1" s="1"/>
  <c r="L5" i="1"/>
  <c r="H5" i="1"/>
  <c r="I5" i="1" s="1"/>
  <c r="I4" i="1"/>
  <c r="K4" i="1" s="1"/>
  <c r="K5" i="3" l="1"/>
  <c r="I39" i="3"/>
  <c r="I39" i="2"/>
  <c r="K39" i="2" s="1"/>
  <c r="K5" i="1"/>
  <c r="I42" i="1"/>
  <c r="K42" i="1" s="1"/>
  <c r="J81" i="8"/>
  <c r="K31" i="8"/>
  <c r="K39" i="3"/>
  <c r="I89" i="4"/>
  <c r="K89" i="4" s="1"/>
  <c r="I39" i="5"/>
  <c r="K39" i="5" s="1"/>
  <c r="K42" i="8"/>
  <c r="I43" i="10"/>
  <c r="K43" i="10" s="1"/>
  <c r="I72" i="9"/>
  <c r="K74" i="4"/>
  <c r="I45" i="6"/>
  <c r="K45" i="6" s="1"/>
  <c r="K4" i="6"/>
  <c r="I39" i="11"/>
  <c r="K39" i="11" s="1"/>
  <c r="I81" i="8"/>
  <c r="K14" i="9"/>
  <c r="J13" i="9"/>
  <c r="K13" i="9" s="1"/>
  <c r="K81" i="8" l="1"/>
  <c r="J72" i="9"/>
  <c r="K72" i="9" s="1"/>
</calcChain>
</file>

<file path=xl/sharedStrings.xml><?xml version="1.0" encoding="utf-8"?>
<sst xmlns="http://schemas.openxmlformats.org/spreadsheetml/2006/main" count="446" uniqueCount="24">
  <si>
    <t>Дата</t>
  </si>
  <si>
    <t>Формат записи</t>
  </si>
  <si>
    <t>Показания Абсол Счетчика</t>
  </si>
  <si>
    <t>Кол-во прессований</t>
  </si>
  <si>
    <t>Абсол кол-во полуфабриката</t>
  </si>
  <si>
    <t>Фактич кол-во полуфабриката (сут сводки)</t>
  </si>
  <si>
    <t>Фактич кол-во полуфабриката</t>
  </si>
  <si>
    <t>Разница (Абс-факт)</t>
  </si>
  <si>
    <t>Время перестройки, ч</t>
  </si>
  <si>
    <t>Кол-во прессований (кол-во циклов)</t>
  </si>
  <si>
    <t>операция</t>
  </si>
  <si>
    <t>время*</t>
  </si>
  <si>
    <t>диаметр</t>
  </si>
  <si>
    <t>ТИП</t>
  </si>
  <si>
    <t>Кол-во ПФ</t>
  </si>
  <si>
    <t>Кол-во прессформ</t>
  </si>
  <si>
    <t>снял</t>
  </si>
  <si>
    <t>наладка - отжимы в ручном режиме</t>
  </si>
  <si>
    <t>поставил</t>
  </si>
  <si>
    <t>данные из суточных сводок</t>
  </si>
  <si>
    <t>данные из 1С</t>
  </si>
  <si>
    <t>Фактич кол-во полуфабриката (сут сводка)</t>
  </si>
  <si>
    <t>***</t>
  </si>
  <si>
    <t>НАЧАЛО ДАЧИ ПОКАЗАНИЙ КАЖДУЮ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</si>
</sst>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&quot;.&quot;mm&quot;.&quot;yy"/>
    <numFmt numFmtId="165" formatCode="dd\.mm\.yy"/>
  </numFmts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0B8043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20" fontId="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2" borderId="0" xfId="0" applyFont="1" applyFill="1"/>
    <xf numFmtId="20" fontId="3" fillId="0" borderId="9" xfId="0" applyNumberFormat="1" applyFont="1" applyBorder="1" applyAlignment="1">
      <alignment horizontal="center" vertical="center"/>
    </xf>
    <xf numFmtId="20" fontId="0" fillId="0" borderId="9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0" fontId="0" fillId="0" borderId="9" xfId="0" applyNumberFormat="1" applyFont="1" applyBorder="1" applyAlignment="1">
      <alignment horizontal="center" vertical="center"/>
    </xf>
    <xf numFmtId="0" fontId="0" fillId="0" borderId="0" xfId="0" applyFont="1"/>
    <xf numFmtId="164" fontId="0" fillId="0" borderId="9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0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/>
    </xf>
    <xf numFmtId="20" fontId="0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164" fontId="0" fillId="0" borderId="9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/>
    <xf numFmtId="0" fontId="1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11" xfId="0" applyFont="1" applyBorder="1" applyAlignment="1"/>
    <xf numFmtId="164" fontId="3" fillId="0" borderId="0" xfId="0" applyNumberFormat="1" applyFont="1" applyAlignment="1"/>
    <xf numFmtId="0" fontId="2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4" fillId="0" borderId="3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1" fillId="0" borderId="3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0" xfId="0" applyFont="1" applyFill="1" applyAlignment="1"/>
    <xf numFmtId="0" fontId="0" fillId="0" borderId="4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wrapText="1"/>
    </xf>
    <xf numFmtId="0" fontId="8" fillId="0" borderId="4" xfId="0" applyFont="1" applyBorder="1" applyAlignment="1"/>
    <xf numFmtId="0" fontId="8" fillId="0" borderId="12" xfId="0" applyFont="1" applyBorder="1" applyAlignment="1"/>
    <xf numFmtId="0" fontId="2" fillId="0" borderId="12" xfId="0" applyFont="1" applyBorder="1"/>
    <xf numFmtId="0" fontId="2" fillId="0" borderId="11" xfId="0" applyFont="1" applyBorder="1"/>
  </cellXfs>
  <cellStyles count="1">
    <cellStyle name="Обычный" xfId="0" builtinId="0"/>
  </cellStyles>
  <dxfs count="8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solid">
          <fgColor rgb="FFFFC000"/>
          <bgColor rgb="FFFFC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/>
        <color rgb="FFFF0000"/>
      </font>
      <fill>
        <patternFill patternType="solid">
          <fgColor rgb="FF92D050"/>
          <bgColor rgb="FF92D05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00B050"/>
      </font>
      <fill>
        <patternFill patternType="solid">
          <fgColor rgb="FFFFFF00"/>
          <bgColor rgb="FFFFFF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D9E2F3"/>
          <bgColor rgb="FFD9E2F3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solid">
          <fgColor rgb="FFFFC000"/>
          <bgColor rgb="FFFFC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/>
        <color rgb="FFFF0000"/>
      </font>
      <fill>
        <patternFill patternType="solid">
          <fgColor rgb="FF92D050"/>
          <bgColor rgb="FF92D05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00B050"/>
      </font>
      <fill>
        <patternFill patternType="solid">
          <fgColor rgb="FFFFFF00"/>
          <bgColor rgb="FFFFFF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D9E2F3"/>
          <bgColor rgb="FFD9E2F3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FF00"/>
      </font>
      <fill>
        <patternFill patternType="solid">
          <fgColor rgb="FFB4C6E7"/>
          <bgColor rgb="FFB4C6E7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BDD6EE"/>
          <bgColor rgb="FFBDD6EE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solid">
          <fgColor rgb="FFFFC000"/>
          <bgColor rgb="FFFFC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/>
        <color rgb="FFFF0000"/>
      </font>
      <fill>
        <patternFill patternType="solid">
          <fgColor rgb="FF92D050"/>
          <bgColor rgb="FF92D05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solid">
          <fgColor rgb="FFFFC000"/>
          <bgColor rgb="FFFFC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/>
        <color rgb="FFFF0000"/>
      </font>
      <fill>
        <patternFill patternType="solid">
          <fgColor rgb="FF92D050"/>
          <bgColor rgb="FF92D05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solid">
          <fgColor rgb="FFFFC000"/>
          <bgColor rgb="FFFFC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00B050"/>
      </font>
      <fill>
        <patternFill patternType="solid">
          <fgColor rgb="FFFFFF00"/>
          <bgColor rgb="FFFFFF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D9E2F3"/>
          <bgColor rgb="FFD9E2F3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i/>
        <color rgb="FFFF0000"/>
      </font>
      <fill>
        <patternFill patternType="solid">
          <fgColor rgb="FF92D050"/>
          <bgColor rgb="FF92D05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FF00"/>
      </font>
      <fill>
        <patternFill patternType="solid">
          <fgColor rgb="FFB4C6E7"/>
          <bgColor rgb="FFB4C6E7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BDD6EE"/>
          <bgColor rgb="FFBDD6EE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  <dxf>
      <font>
        <b/>
        <color rgb="FF00B050"/>
      </font>
      <fill>
        <patternFill patternType="solid">
          <fgColor rgb="FFFFFF00"/>
          <bgColor rgb="FFFFFF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7030A0"/>
      </font>
      <fill>
        <patternFill patternType="solid">
          <fgColor rgb="FFD9E2F3"/>
          <bgColor rgb="FFD9E2F3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rgb="FFFF0000"/>
      </font>
      <fill>
        <patternFill patternType="none"/>
      </fill>
    </dxf>
    <dxf>
      <font>
        <b/>
        <color rgb="FF0B8043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14"/>
  <sheetViews>
    <sheetView workbookViewId="0">
      <pane ySplit="2" topLeftCell="A38" activePane="bottomLeft" state="frozen"/>
      <selection pane="bottomLeft" activeCell="L54" sqref="L54"/>
    </sheetView>
  </sheetViews>
  <sheetFormatPr defaultColWidth="14.42578125" defaultRowHeight="15" customHeight="1" x14ac:dyDescent="0.25"/>
  <cols>
    <col min="1" max="1" width="8.140625" customWidth="1"/>
    <col min="2" max="2" width="14.28515625" customWidth="1"/>
    <col min="3" max="3" width="7.85546875" customWidth="1"/>
    <col min="4" max="4" width="9.140625" customWidth="1"/>
    <col min="5" max="5" width="5.7109375" customWidth="1"/>
    <col min="6" max="6" width="11.42578125" customWidth="1"/>
    <col min="7" max="7" width="13" customWidth="1"/>
    <col min="8" max="8" width="16.5703125" customWidth="1"/>
    <col min="9" max="9" width="16.85546875" customWidth="1"/>
    <col min="10" max="10" width="16.28515625" customWidth="1"/>
    <col min="11" max="11" width="11.28515625" customWidth="1"/>
    <col min="12" max="12" width="15.42578125" customWidth="1"/>
    <col min="13" max="24" width="8.7109375" customWidth="1"/>
  </cols>
  <sheetData>
    <row r="1" spans="1:24" ht="43.5" customHeight="1" x14ac:dyDescent="0.25">
      <c r="A1" s="56" t="s">
        <v>0</v>
      </c>
      <c r="B1" s="61" t="s">
        <v>1</v>
      </c>
      <c r="C1" s="62"/>
      <c r="D1" s="62"/>
      <c r="E1" s="62"/>
      <c r="F1" s="63"/>
      <c r="G1" s="56" t="s">
        <v>2</v>
      </c>
      <c r="H1" s="56" t="s">
        <v>9</v>
      </c>
      <c r="I1" s="56" t="s">
        <v>4</v>
      </c>
      <c r="J1" s="56" t="s">
        <v>5</v>
      </c>
      <c r="K1" s="56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x14ac:dyDescent="0.25">
      <c r="A2" s="57"/>
      <c r="B2" s="3" t="s">
        <v>10</v>
      </c>
      <c r="C2" s="3" t="s">
        <v>11</v>
      </c>
      <c r="D2" s="3" t="s">
        <v>12</v>
      </c>
      <c r="E2" s="3" t="s">
        <v>13</v>
      </c>
      <c r="F2" s="3" t="s">
        <v>15</v>
      </c>
      <c r="G2" s="57"/>
      <c r="H2" s="57"/>
      <c r="I2" s="57"/>
      <c r="J2" s="57"/>
      <c r="K2" s="57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4">
        <v>43466</v>
      </c>
      <c r="B3" s="5"/>
      <c r="C3" s="5"/>
      <c r="D3" s="5"/>
      <c r="E3" s="5"/>
      <c r="F3" s="5"/>
      <c r="G3" s="6"/>
      <c r="H3" s="5"/>
      <c r="I3" s="5"/>
      <c r="J3" s="5"/>
      <c r="K3" s="7"/>
      <c r="L3" s="11"/>
    </row>
    <row r="4" spans="1:24" x14ac:dyDescent="0.25">
      <c r="A4" s="9">
        <v>43473</v>
      </c>
      <c r="B4" s="5"/>
      <c r="C4" s="10">
        <v>0.29166666666666669</v>
      </c>
      <c r="D4" s="5">
        <v>115</v>
      </c>
      <c r="E4" s="5">
        <v>41</v>
      </c>
      <c r="F4" s="5">
        <v>2</v>
      </c>
      <c r="G4" s="6">
        <v>8772386</v>
      </c>
      <c r="H4" s="5">
        <v>0</v>
      </c>
      <c r="I4" s="5">
        <f t="shared" ref="I4:I41" si="0">H4*F4</f>
        <v>0</v>
      </c>
      <c r="J4" s="5">
        <v>0</v>
      </c>
      <c r="K4" s="7">
        <f t="shared" ref="K4:K43" si="1">J4-I4</f>
        <v>0</v>
      </c>
      <c r="L4" s="11"/>
    </row>
    <row r="5" spans="1:24" x14ac:dyDescent="0.25">
      <c r="A5" s="9">
        <v>43478</v>
      </c>
      <c r="B5" s="5" t="s">
        <v>16</v>
      </c>
      <c r="C5" s="10">
        <v>0.25763888888888892</v>
      </c>
      <c r="D5" s="5">
        <v>115</v>
      </c>
      <c r="E5" s="5">
        <v>41</v>
      </c>
      <c r="F5" s="5">
        <v>2</v>
      </c>
      <c r="G5" s="6">
        <v>8810513</v>
      </c>
      <c r="H5" s="5">
        <f t="shared" ref="H5:H41" si="2">G5-G4</f>
        <v>38127</v>
      </c>
      <c r="I5" s="5">
        <f t="shared" si="0"/>
        <v>76254</v>
      </c>
      <c r="J5" s="5">
        <v>75806</v>
      </c>
      <c r="K5" s="7">
        <f t="shared" si="1"/>
        <v>-448</v>
      </c>
      <c r="L5" s="17">
        <f>C6-C5</f>
        <v>0.1381944444444444</v>
      </c>
      <c r="M5" s="15"/>
    </row>
    <row r="6" spans="1:24" x14ac:dyDescent="0.25">
      <c r="A6" s="9">
        <v>43478</v>
      </c>
      <c r="B6" s="5" t="s">
        <v>18</v>
      </c>
      <c r="C6" s="10">
        <v>0.39583333333333331</v>
      </c>
      <c r="D6" s="5">
        <v>125</v>
      </c>
      <c r="E6" s="5">
        <v>41</v>
      </c>
      <c r="F6" s="5">
        <v>2</v>
      </c>
      <c r="G6" s="6">
        <v>8810513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11"/>
    </row>
    <row r="7" spans="1:24" x14ac:dyDescent="0.25">
      <c r="A7" s="9">
        <v>43480</v>
      </c>
      <c r="B7" s="5"/>
      <c r="C7" s="10">
        <v>0.79166666666666663</v>
      </c>
      <c r="D7" s="5">
        <v>125</v>
      </c>
      <c r="E7" s="5">
        <v>41</v>
      </c>
      <c r="F7" s="5">
        <v>2</v>
      </c>
      <c r="G7" s="6">
        <v>8822505</v>
      </c>
      <c r="H7" s="5">
        <f t="shared" si="2"/>
        <v>11992</v>
      </c>
      <c r="I7" s="5">
        <f t="shared" si="0"/>
        <v>23984</v>
      </c>
      <c r="J7" s="5">
        <v>23982</v>
      </c>
      <c r="K7" s="7">
        <f t="shared" si="1"/>
        <v>-2</v>
      </c>
      <c r="L7" s="11"/>
      <c r="M7" s="54" t="s">
        <v>17</v>
      </c>
      <c r="N7" s="55"/>
      <c r="O7" s="55"/>
      <c r="P7" s="55"/>
    </row>
    <row r="8" spans="1:24" x14ac:dyDescent="0.25">
      <c r="A8" s="4">
        <v>43481</v>
      </c>
      <c r="B8" s="5"/>
      <c r="C8" s="10">
        <v>0.27083333333333331</v>
      </c>
      <c r="D8" s="5">
        <v>125</v>
      </c>
      <c r="E8" s="5">
        <v>41</v>
      </c>
      <c r="F8" s="5">
        <v>2</v>
      </c>
      <c r="G8" s="6">
        <v>8827352</v>
      </c>
      <c r="H8" s="5">
        <f t="shared" si="2"/>
        <v>4847</v>
      </c>
      <c r="I8" s="5">
        <f t="shared" si="0"/>
        <v>9694</v>
      </c>
      <c r="J8" s="5">
        <v>9684</v>
      </c>
      <c r="K8" s="7">
        <f t="shared" si="1"/>
        <v>-10</v>
      </c>
      <c r="L8" s="11"/>
      <c r="M8" s="54" t="s">
        <v>17</v>
      </c>
      <c r="N8" s="55"/>
      <c r="O8" s="55"/>
      <c r="P8" s="55"/>
      <c r="Q8" s="14"/>
      <c r="R8" s="14"/>
    </row>
    <row r="9" spans="1:24" x14ac:dyDescent="0.25">
      <c r="A9" s="4">
        <v>43481</v>
      </c>
      <c r="B9" s="5"/>
      <c r="C9" s="16">
        <v>0.77986111111111101</v>
      </c>
      <c r="D9" s="5">
        <v>125</v>
      </c>
      <c r="E9" s="5">
        <v>41</v>
      </c>
      <c r="F9" s="5">
        <v>2</v>
      </c>
      <c r="G9" s="6">
        <v>8832436</v>
      </c>
      <c r="H9" s="5">
        <f t="shared" si="2"/>
        <v>5084</v>
      </c>
      <c r="I9" s="5">
        <f t="shared" si="0"/>
        <v>10168</v>
      </c>
      <c r="J9" s="5">
        <v>10167</v>
      </c>
      <c r="K9" s="7">
        <f t="shared" si="1"/>
        <v>-1</v>
      </c>
      <c r="L9" s="11"/>
      <c r="M9" s="54" t="s">
        <v>17</v>
      </c>
      <c r="N9" s="55"/>
      <c r="O9" s="55"/>
      <c r="P9" s="55"/>
    </row>
    <row r="10" spans="1:24" ht="15" customHeight="1" x14ac:dyDescent="0.25">
      <c r="A10" s="4">
        <v>43482</v>
      </c>
      <c r="B10" s="5"/>
      <c r="C10" s="16">
        <v>0.25347222222222221</v>
      </c>
      <c r="D10" s="5">
        <v>125</v>
      </c>
      <c r="E10" s="5">
        <v>41</v>
      </c>
      <c r="F10" s="5">
        <v>2</v>
      </c>
      <c r="G10" s="6">
        <v>8837146</v>
      </c>
      <c r="H10" s="5">
        <f t="shared" si="2"/>
        <v>4710</v>
      </c>
      <c r="I10" s="5">
        <f t="shared" si="0"/>
        <v>9420</v>
      </c>
      <c r="J10" s="5">
        <v>9416</v>
      </c>
      <c r="K10" s="7">
        <f t="shared" si="1"/>
        <v>-4</v>
      </c>
      <c r="L10" s="11"/>
      <c r="M10" s="54" t="s">
        <v>17</v>
      </c>
      <c r="N10" s="55"/>
      <c r="O10" s="55"/>
      <c r="P10" s="55"/>
    </row>
    <row r="11" spans="1:24" x14ac:dyDescent="0.25">
      <c r="A11" s="4">
        <v>43482</v>
      </c>
      <c r="B11" s="5"/>
      <c r="C11" s="16">
        <v>0.77916666666666667</v>
      </c>
      <c r="D11" s="5">
        <v>125</v>
      </c>
      <c r="E11" s="5">
        <v>41</v>
      </c>
      <c r="F11" s="5">
        <v>2</v>
      </c>
      <c r="G11" s="6">
        <v>8839798</v>
      </c>
      <c r="H11" s="5">
        <f t="shared" si="2"/>
        <v>2652</v>
      </c>
      <c r="I11" s="5">
        <f t="shared" si="0"/>
        <v>5304</v>
      </c>
      <c r="J11" s="5">
        <v>5304</v>
      </c>
      <c r="K11" s="7">
        <f t="shared" si="1"/>
        <v>0</v>
      </c>
      <c r="L11" s="11"/>
    </row>
    <row r="12" spans="1:24" x14ac:dyDescent="0.25">
      <c r="A12" s="4">
        <v>43483</v>
      </c>
      <c r="B12" s="5"/>
      <c r="C12" s="16">
        <v>0.24791666666666667</v>
      </c>
      <c r="D12" s="5">
        <v>125</v>
      </c>
      <c r="E12" s="5">
        <v>41</v>
      </c>
      <c r="F12" s="5">
        <v>2</v>
      </c>
      <c r="G12" s="6">
        <v>8844834</v>
      </c>
      <c r="H12" s="5">
        <f t="shared" si="2"/>
        <v>5036</v>
      </c>
      <c r="I12" s="5">
        <f t="shared" si="0"/>
        <v>10072</v>
      </c>
      <c r="J12" s="5">
        <v>10070</v>
      </c>
      <c r="K12" s="7">
        <f t="shared" si="1"/>
        <v>-2</v>
      </c>
      <c r="L12" s="11"/>
      <c r="M12" s="54" t="s">
        <v>17</v>
      </c>
      <c r="N12" s="55"/>
      <c r="O12" s="55"/>
      <c r="P12" s="55"/>
    </row>
    <row r="13" spans="1:24" ht="15" customHeight="1" x14ac:dyDescent="0.25">
      <c r="A13" s="4">
        <v>43483</v>
      </c>
      <c r="B13" s="5" t="s">
        <v>16</v>
      </c>
      <c r="C13" s="16">
        <v>0.69791666666666663</v>
      </c>
      <c r="D13" s="5">
        <v>125</v>
      </c>
      <c r="E13" s="5">
        <v>41</v>
      </c>
      <c r="F13" s="5">
        <v>2</v>
      </c>
      <c r="G13" s="6">
        <v>8848739</v>
      </c>
      <c r="H13" s="5">
        <f t="shared" si="2"/>
        <v>3905</v>
      </c>
      <c r="I13" s="5">
        <f t="shared" si="0"/>
        <v>7810</v>
      </c>
      <c r="J13" s="18">
        <v>7811</v>
      </c>
      <c r="K13" s="7">
        <f t="shared" si="1"/>
        <v>1</v>
      </c>
      <c r="L13" s="17">
        <f>C14-C13</f>
        <v>0.15625</v>
      </c>
    </row>
    <row r="14" spans="1:24" x14ac:dyDescent="0.25">
      <c r="A14" s="4">
        <v>43483</v>
      </c>
      <c r="B14" s="5" t="s">
        <v>18</v>
      </c>
      <c r="C14" s="20">
        <v>0.85416666666666663</v>
      </c>
      <c r="D14" s="5">
        <v>115</v>
      </c>
      <c r="E14" s="5">
        <v>41</v>
      </c>
      <c r="F14" s="5">
        <v>2</v>
      </c>
      <c r="G14" s="6">
        <v>8848739</v>
      </c>
      <c r="H14" s="5">
        <f t="shared" si="2"/>
        <v>0</v>
      </c>
      <c r="I14" s="5">
        <f t="shared" si="0"/>
        <v>0</v>
      </c>
      <c r="J14" s="18">
        <v>0</v>
      </c>
      <c r="K14" s="7">
        <f t="shared" si="1"/>
        <v>0</v>
      </c>
      <c r="L14" s="11"/>
    </row>
    <row r="15" spans="1:24" x14ac:dyDescent="0.25">
      <c r="A15" s="19">
        <v>43484</v>
      </c>
      <c r="B15" s="5"/>
      <c r="C15" s="20">
        <v>0.24930555555555556</v>
      </c>
      <c r="D15" s="18">
        <v>115</v>
      </c>
      <c r="E15" s="18">
        <v>41</v>
      </c>
      <c r="F15" s="5">
        <v>2</v>
      </c>
      <c r="G15" s="21">
        <v>8852450</v>
      </c>
      <c r="H15" s="5">
        <f t="shared" si="2"/>
        <v>3711</v>
      </c>
      <c r="I15" s="5">
        <f t="shared" si="0"/>
        <v>7422</v>
      </c>
      <c r="J15" s="18">
        <v>7422</v>
      </c>
      <c r="K15" s="7">
        <f t="shared" si="1"/>
        <v>0</v>
      </c>
      <c r="L15" s="11"/>
    </row>
    <row r="16" spans="1:24" x14ac:dyDescent="0.25">
      <c r="A16" s="19">
        <v>39832</v>
      </c>
      <c r="B16" s="5"/>
      <c r="C16" s="20">
        <v>0.77500000000000002</v>
      </c>
      <c r="D16" s="18">
        <v>115</v>
      </c>
      <c r="E16" s="18">
        <v>41</v>
      </c>
      <c r="F16" s="5">
        <v>2</v>
      </c>
      <c r="G16" s="21">
        <v>8856856</v>
      </c>
      <c r="H16" s="5">
        <f t="shared" si="2"/>
        <v>4406</v>
      </c>
      <c r="I16" s="5">
        <f t="shared" si="0"/>
        <v>8812</v>
      </c>
      <c r="J16" s="18">
        <v>8782</v>
      </c>
      <c r="K16" s="7">
        <f t="shared" si="1"/>
        <v>-30</v>
      </c>
      <c r="L16" s="11"/>
      <c r="M16" s="54" t="s">
        <v>17</v>
      </c>
      <c r="N16" s="55"/>
      <c r="O16" s="55"/>
      <c r="P16" s="55"/>
      <c r="Q16" s="55"/>
      <c r="R16" s="14"/>
    </row>
    <row r="17" spans="1:16" x14ac:dyDescent="0.25">
      <c r="A17" s="19">
        <v>43485</v>
      </c>
      <c r="B17" s="5"/>
      <c r="C17" s="20">
        <v>0.25069444444444444</v>
      </c>
      <c r="D17" s="18">
        <v>115</v>
      </c>
      <c r="E17" s="18">
        <v>41</v>
      </c>
      <c r="F17" s="5">
        <v>2</v>
      </c>
      <c r="G17" s="21">
        <v>8861587</v>
      </c>
      <c r="H17" s="5">
        <f t="shared" si="2"/>
        <v>4731</v>
      </c>
      <c r="I17" s="5">
        <f t="shared" si="0"/>
        <v>9462</v>
      </c>
      <c r="J17" s="18">
        <v>9461</v>
      </c>
      <c r="K17" s="7">
        <f t="shared" si="1"/>
        <v>-1</v>
      </c>
      <c r="L17" s="11"/>
      <c r="M17" s="54" t="s">
        <v>17</v>
      </c>
      <c r="N17" s="55"/>
      <c r="O17" s="55"/>
      <c r="P17" s="55"/>
    </row>
    <row r="18" spans="1:16" x14ac:dyDescent="0.25">
      <c r="A18" s="19">
        <v>43485</v>
      </c>
      <c r="B18" s="5"/>
      <c r="C18" s="20">
        <v>0.77083333333333337</v>
      </c>
      <c r="D18" s="18">
        <v>115</v>
      </c>
      <c r="E18" s="18">
        <v>41</v>
      </c>
      <c r="F18" s="5">
        <v>2</v>
      </c>
      <c r="G18" s="21">
        <v>8866800</v>
      </c>
      <c r="H18" s="5">
        <f t="shared" si="2"/>
        <v>5213</v>
      </c>
      <c r="I18" s="5">
        <f t="shared" si="0"/>
        <v>10426</v>
      </c>
      <c r="J18" s="18">
        <v>10426</v>
      </c>
      <c r="K18" s="7">
        <f t="shared" si="1"/>
        <v>0</v>
      </c>
      <c r="L18" s="11"/>
    </row>
    <row r="19" spans="1:16" x14ac:dyDescent="0.25">
      <c r="A19" s="19">
        <v>43486</v>
      </c>
      <c r="B19" s="5"/>
      <c r="C19" s="20">
        <v>0.24861111111111112</v>
      </c>
      <c r="D19" s="18">
        <v>115</v>
      </c>
      <c r="E19" s="18">
        <v>41</v>
      </c>
      <c r="F19" s="18">
        <v>2</v>
      </c>
      <c r="G19" s="21">
        <v>8871445</v>
      </c>
      <c r="H19" s="5">
        <f t="shared" si="2"/>
        <v>4645</v>
      </c>
      <c r="I19" s="5">
        <f t="shared" si="0"/>
        <v>9290</v>
      </c>
      <c r="J19" s="18">
        <v>9250</v>
      </c>
      <c r="K19" s="7">
        <f t="shared" si="1"/>
        <v>-40</v>
      </c>
      <c r="L19" s="11"/>
      <c r="M19" s="54" t="s">
        <v>17</v>
      </c>
      <c r="N19" s="55"/>
      <c r="O19" s="55"/>
      <c r="P19" s="55"/>
    </row>
    <row r="20" spans="1:16" x14ac:dyDescent="0.25">
      <c r="A20" s="19">
        <v>43486</v>
      </c>
      <c r="B20" s="5"/>
      <c r="C20" s="20">
        <v>0.77916666666666667</v>
      </c>
      <c r="D20" s="18">
        <v>115</v>
      </c>
      <c r="E20" s="18">
        <v>41</v>
      </c>
      <c r="F20" s="18">
        <v>2</v>
      </c>
      <c r="G20" s="21">
        <v>8875472</v>
      </c>
      <c r="H20" s="5">
        <f t="shared" si="2"/>
        <v>4027</v>
      </c>
      <c r="I20" s="5">
        <f t="shared" si="0"/>
        <v>8054</v>
      </c>
      <c r="J20" s="18">
        <v>8054</v>
      </c>
      <c r="K20" s="7">
        <f t="shared" si="1"/>
        <v>0</v>
      </c>
      <c r="L20" s="11"/>
    </row>
    <row r="21" spans="1:16" ht="15.75" customHeight="1" x14ac:dyDescent="0.25">
      <c r="A21" s="19">
        <v>43487</v>
      </c>
      <c r="B21" s="5"/>
      <c r="C21" s="20">
        <v>0.1875</v>
      </c>
      <c r="D21" s="18">
        <v>115</v>
      </c>
      <c r="E21" s="18">
        <v>41</v>
      </c>
      <c r="F21" s="18">
        <v>2</v>
      </c>
      <c r="G21" s="21">
        <v>8879948</v>
      </c>
      <c r="H21" s="5">
        <f t="shared" si="2"/>
        <v>4476</v>
      </c>
      <c r="I21" s="5">
        <f t="shared" si="0"/>
        <v>8952</v>
      </c>
      <c r="J21" s="18">
        <v>8947</v>
      </c>
      <c r="K21" s="7">
        <f t="shared" si="1"/>
        <v>-5</v>
      </c>
      <c r="L21" s="11"/>
      <c r="M21" s="54" t="s">
        <v>17</v>
      </c>
      <c r="N21" s="55"/>
      <c r="O21" s="55"/>
      <c r="P21" s="55"/>
    </row>
    <row r="22" spans="1:16" ht="15.75" customHeight="1" x14ac:dyDescent="0.25">
      <c r="A22" s="19">
        <v>43487</v>
      </c>
      <c r="B22" s="5"/>
      <c r="C22" s="20">
        <v>0.77777777777777779</v>
      </c>
      <c r="D22" s="18">
        <v>115</v>
      </c>
      <c r="E22" s="18">
        <v>41</v>
      </c>
      <c r="F22" s="18">
        <v>2</v>
      </c>
      <c r="G22" s="21">
        <v>8885053</v>
      </c>
      <c r="H22" s="5">
        <f t="shared" si="2"/>
        <v>5105</v>
      </c>
      <c r="I22" s="5">
        <f t="shared" si="0"/>
        <v>10210</v>
      </c>
      <c r="J22" s="18">
        <v>10208</v>
      </c>
      <c r="K22" s="7">
        <f t="shared" si="1"/>
        <v>-2</v>
      </c>
      <c r="L22" s="11"/>
      <c r="M22" s="54" t="s">
        <v>17</v>
      </c>
      <c r="N22" s="55"/>
      <c r="O22" s="55"/>
      <c r="P22" s="55"/>
    </row>
    <row r="23" spans="1:16" ht="15.75" customHeight="1" x14ac:dyDescent="0.25">
      <c r="A23" s="19">
        <v>43488</v>
      </c>
      <c r="B23" s="5"/>
      <c r="C23" s="20">
        <v>0.25486111111111109</v>
      </c>
      <c r="D23" s="18">
        <v>115</v>
      </c>
      <c r="E23" s="18">
        <v>41</v>
      </c>
      <c r="F23" s="18">
        <v>2</v>
      </c>
      <c r="G23" s="21">
        <v>8888368</v>
      </c>
      <c r="H23" s="5">
        <f t="shared" si="2"/>
        <v>3315</v>
      </c>
      <c r="I23" s="5">
        <f t="shared" si="0"/>
        <v>6630</v>
      </c>
      <c r="J23" s="18">
        <v>6630</v>
      </c>
      <c r="K23" s="7">
        <f t="shared" si="1"/>
        <v>0</v>
      </c>
      <c r="L23" s="11"/>
    </row>
    <row r="24" spans="1:16" ht="15.75" customHeight="1" x14ac:dyDescent="0.25">
      <c r="A24" s="19">
        <v>43488</v>
      </c>
      <c r="B24" s="5"/>
      <c r="C24" s="20">
        <v>0.77777777777777779</v>
      </c>
      <c r="D24" s="18">
        <v>115</v>
      </c>
      <c r="E24" s="18">
        <v>41</v>
      </c>
      <c r="F24" s="18">
        <v>2</v>
      </c>
      <c r="G24" s="21">
        <v>8893390</v>
      </c>
      <c r="H24" s="5">
        <f t="shared" si="2"/>
        <v>5022</v>
      </c>
      <c r="I24" s="5">
        <f t="shared" si="0"/>
        <v>10044</v>
      </c>
      <c r="J24" s="18">
        <v>10041</v>
      </c>
      <c r="K24" s="7">
        <f t="shared" si="1"/>
        <v>-3</v>
      </c>
      <c r="L24" s="11"/>
      <c r="M24" s="54" t="s">
        <v>17</v>
      </c>
      <c r="N24" s="55"/>
      <c r="O24" s="55"/>
      <c r="P24" s="55"/>
    </row>
    <row r="25" spans="1:16" ht="15.75" customHeight="1" x14ac:dyDescent="0.25">
      <c r="A25" s="19">
        <v>43489</v>
      </c>
      <c r="B25" s="5"/>
      <c r="C25" s="20">
        <v>0.25416666666666665</v>
      </c>
      <c r="D25" s="18">
        <v>115</v>
      </c>
      <c r="E25" s="18">
        <v>41</v>
      </c>
      <c r="F25" s="18">
        <v>2</v>
      </c>
      <c r="G25" s="21">
        <v>8898008</v>
      </c>
      <c r="H25" s="5">
        <f t="shared" si="2"/>
        <v>4618</v>
      </c>
      <c r="I25" s="5">
        <f t="shared" si="0"/>
        <v>9236</v>
      </c>
      <c r="J25" s="18">
        <v>9236</v>
      </c>
      <c r="K25" s="7">
        <f t="shared" si="1"/>
        <v>0</v>
      </c>
      <c r="L25" s="11"/>
    </row>
    <row r="26" spans="1:16" ht="15.75" customHeight="1" x14ac:dyDescent="0.25">
      <c r="A26" s="19">
        <v>43489</v>
      </c>
      <c r="B26" s="5"/>
      <c r="C26" s="20">
        <v>0.77222222222222225</v>
      </c>
      <c r="D26" s="18">
        <v>115</v>
      </c>
      <c r="E26" s="18">
        <v>41</v>
      </c>
      <c r="F26" s="18">
        <v>2</v>
      </c>
      <c r="G26" s="21">
        <v>8902892</v>
      </c>
      <c r="H26" s="5">
        <f t="shared" si="2"/>
        <v>4884</v>
      </c>
      <c r="I26" s="5">
        <f t="shared" si="0"/>
        <v>9768</v>
      </c>
      <c r="J26" s="18">
        <v>9762</v>
      </c>
      <c r="K26" s="7">
        <f t="shared" si="1"/>
        <v>-6</v>
      </c>
      <c r="L26" s="11"/>
      <c r="M26" s="54" t="s">
        <v>17</v>
      </c>
      <c r="N26" s="55"/>
      <c r="O26" s="55"/>
      <c r="P26" s="55"/>
    </row>
    <row r="27" spans="1:16" ht="15.75" customHeight="1" x14ac:dyDescent="0.25">
      <c r="A27" s="19">
        <v>43490</v>
      </c>
      <c r="B27" s="5"/>
      <c r="C27" s="20">
        <v>0.2590277777777778</v>
      </c>
      <c r="D27" s="18">
        <v>115</v>
      </c>
      <c r="E27" s="18">
        <v>41</v>
      </c>
      <c r="F27" s="18">
        <v>2</v>
      </c>
      <c r="G27" s="21">
        <v>8907419</v>
      </c>
      <c r="H27" s="5">
        <f t="shared" si="2"/>
        <v>4527</v>
      </c>
      <c r="I27" s="5">
        <f t="shared" si="0"/>
        <v>9054</v>
      </c>
      <c r="J27" s="18">
        <v>9056</v>
      </c>
      <c r="K27" s="7">
        <f t="shared" si="1"/>
        <v>2</v>
      </c>
      <c r="L27" s="11"/>
    </row>
    <row r="28" spans="1:16" ht="15.75" customHeight="1" x14ac:dyDescent="0.25">
      <c r="A28" s="19">
        <v>43490</v>
      </c>
      <c r="B28" s="5"/>
      <c r="C28" s="20">
        <v>0.77847222222222223</v>
      </c>
      <c r="D28" s="18">
        <v>115</v>
      </c>
      <c r="E28" s="18">
        <v>41</v>
      </c>
      <c r="F28" s="18">
        <v>2</v>
      </c>
      <c r="G28" s="21">
        <v>8910969</v>
      </c>
      <c r="H28" s="5">
        <f t="shared" si="2"/>
        <v>3550</v>
      </c>
      <c r="I28" s="5">
        <f t="shared" si="0"/>
        <v>7100</v>
      </c>
      <c r="J28" s="18">
        <v>7100</v>
      </c>
      <c r="K28" s="7">
        <f t="shared" si="1"/>
        <v>0</v>
      </c>
      <c r="L28" s="11"/>
    </row>
    <row r="29" spans="1:16" ht="15.75" customHeight="1" x14ac:dyDescent="0.25">
      <c r="A29" s="19">
        <v>43491</v>
      </c>
      <c r="B29" s="5"/>
      <c r="C29" s="20">
        <v>0.22222222222222221</v>
      </c>
      <c r="D29" s="18">
        <v>115</v>
      </c>
      <c r="E29" s="18">
        <v>41</v>
      </c>
      <c r="F29" s="18">
        <v>2</v>
      </c>
      <c r="G29" s="21">
        <v>8915763</v>
      </c>
      <c r="H29" s="5">
        <f t="shared" si="2"/>
        <v>4794</v>
      </c>
      <c r="I29" s="5">
        <f t="shared" si="0"/>
        <v>9588</v>
      </c>
      <c r="J29" s="18">
        <v>9587</v>
      </c>
      <c r="K29" s="7">
        <f t="shared" si="1"/>
        <v>-1</v>
      </c>
      <c r="L29" s="11"/>
      <c r="M29" s="54" t="s">
        <v>17</v>
      </c>
      <c r="N29" s="55"/>
      <c r="O29" s="55"/>
      <c r="P29" s="55"/>
    </row>
    <row r="30" spans="1:16" ht="15.75" customHeight="1" x14ac:dyDescent="0.25">
      <c r="A30" s="19">
        <v>43491</v>
      </c>
      <c r="B30" s="5"/>
      <c r="C30" s="20">
        <v>0.77777777777777779</v>
      </c>
      <c r="D30" s="18">
        <v>115</v>
      </c>
      <c r="E30" s="18">
        <v>41</v>
      </c>
      <c r="F30" s="18">
        <v>2</v>
      </c>
      <c r="G30" s="21">
        <v>8921100</v>
      </c>
      <c r="H30" s="5">
        <f t="shared" si="2"/>
        <v>5337</v>
      </c>
      <c r="I30" s="5">
        <f t="shared" si="0"/>
        <v>10674</v>
      </c>
      <c r="J30" s="18">
        <v>10670</v>
      </c>
      <c r="K30" s="7">
        <f t="shared" si="1"/>
        <v>-4</v>
      </c>
      <c r="L30" s="11"/>
      <c r="M30" s="54" t="s">
        <v>17</v>
      </c>
      <c r="N30" s="55"/>
      <c r="O30" s="55"/>
      <c r="P30" s="55"/>
    </row>
    <row r="31" spans="1:16" ht="15.75" customHeight="1" x14ac:dyDescent="0.25">
      <c r="A31" s="19">
        <v>43492</v>
      </c>
      <c r="B31" s="5"/>
      <c r="C31" s="20">
        <v>0.25555555555555554</v>
      </c>
      <c r="D31" s="18">
        <v>115</v>
      </c>
      <c r="E31" s="18">
        <v>41</v>
      </c>
      <c r="F31" s="18">
        <v>2</v>
      </c>
      <c r="G31" s="21">
        <v>8924956</v>
      </c>
      <c r="H31" s="5">
        <f t="shared" si="2"/>
        <v>3856</v>
      </c>
      <c r="I31" s="5">
        <f t="shared" si="0"/>
        <v>7712</v>
      </c>
      <c r="J31" s="18">
        <v>7712</v>
      </c>
      <c r="K31" s="7">
        <f t="shared" si="1"/>
        <v>0</v>
      </c>
      <c r="L31" s="11"/>
    </row>
    <row r="32" spans="1:16" ht="15.75" customHeight="1" x14ac:dyDescent="0.25">
      <c r="A32" s="19">
        <v>43492</v>
      </c>
      <c r="B32" s="5"/>
      <c r="C32" s="20">
        <v>0.77847222222222223</v>
      </c>
      <c r="D32" s="18">
        <v>115</v>
      </c>
      <c r="E32" s="18">
        <v>41</v>
      </c>
      <c r="F32" s="18">
        <v>2</v>
      </c>
      <c r="G32" s="21">
        <v>8929876</v>
      </c>
      <c r="H32" s="5">
        <f t="shared" si="2"/>
        <v>4920</v>
      </c>
      <c r="I32" s="5">
        <f t="shared" si="0"/>
        <v>9840</v>
      </c>
      <c r="J32" s="18">
        <v>9840</v>
      </c>
      <c r="K32" s="7">
        <f t="shared" si="1"/>
        <v>0</v>
      </c>
      <c r="L32" s="11"/>
    </row>
    <row r="33" spans="1:16" ht="15.75" customHeight="1" x14ac:dyDescent="0.25">
      <c r="A33" s="19">
        <v>43493</v>
      </c>
      <c r="B33" s="5"/>
      <c r="C33" s="20">
        <v>0.25694444444444442</v>
      </c>
      <c r="D33" s="18">
        <v>115</v>
      </c>
      <c r="E33" s="18">
        <v>41</v>
      </c>
      <c r="F33" s="18">
        <v>2</v>
      </c>
      <c r="G33" s="21">
        <v>8934996</v>
      </c>
      <c r="H33" s="5">
        <f t="shared" si="2"/>
        <v>5120</v>
      </c>
      <c r="I33" s="5">
        <f t="shared" si="0"/>
        <v>10240</v>
      </c>
      <c r="J33" s="18">
        <v>10240</v>
      </c>
      <c r="K33" s="7">
        <f t="shared" si="1"/>
        <v>0</v>
      </c>
      <c r="L33" s="11"/>
    </row>
    <row r="34" spans="1:16" ht="15.75" customHeight="1" x14ac:dyDescent="0.25">
      <c r="A34" s="19">
        <v>43493</v>
      </c>
      <c r="B34" s="5"/>
      <c r="C34" s="20">
        <v>0.77083333333333337</v>
      </c>
      <c r="D34" s="18">
        <v>115</v>
      </c>
      <c r="E34" s="18">
        <v>41</v>
      </c>
      <c r="F34" s="18">
        <v>2</v>
      </c>
      <c r="G34" s="21">
        <v>8939657</v>
      </c>
      <c r="H34" s="5">
        <f t="shared" si="2"/>
        <v>4661</v>
      </c>
      <c r="I34" s="5">
        <f t="shared" si="0"/>
        <v>9322</v>
      </c>
      <c r="J34" s="18">
        <v>9320</v>
      </c>
      <c r="K34" s="7">
        <f t="shared" si="1"/>
        <v>-2</v>
      </c>
      <c r="L34" s="11"/>
      <c r="M34" s="54" t="s">
        <v>17</v>
      </c>
      <c r="N34" s="55"/>
      <c r="O34" s="55"/>
      <c r="P34" s="55"/>
    </row>
    <row r="35" spans="1:16" ht="15.75" customHeight="1" x14ac:dyDescent="0.25">
      <c r="A35" s="19">
        <v>43494</v>
      </c>
      <c r="B35" s="5"/>
      <c r="C35" s="20">
        <v>0.23472222222222222</v>
      </c>
      <c r="D35" s="18">
        <v>115</v>
      </c>
      <c r="E35" s="18">
        <v>41</v>
      </c>
      <c r="F35" s="18">
        <v>2</v>
      </c>
      <c r="G35" s="21">
        <v>8943852</v>
      </c>
      <c r="H35" s="5">
        <f t="shared" si="2"/>
        <v>4195</v>
      </c>
      <c r="I35" s="5">
        <f t="shared" si="0"/>
        <v>8390</v>
      </c>
      <c r="J35" s="18">
        <v>8390</v>
      </c>
      <c r="K35" s="7">
        <f t="shared" si="1"/>
        <v>0</v>
      </c>
      <c r="L35" s="11"/>
    </row>
    <row r="36" spans="1:16" ht="15.75" customHeight="1" x14ac:dyDescent="0.25">
      <c r="A36" s="19">
        <v>43494</v>
      </c>
      <c r="B36" s="5"/>
      <c r="C36" s="20">
        <v>0.77916666666666667</v>
      </c>
      <c r="D36" s="18">
        <v>115</v>
      </c>
      <c r="E36" s="18">
        <v>41</v>
      </c>
      <c r="F36" s="18">
        <v>2</v>
      </c>
      <c r="G36" s="21">
        <v>8948132</v>
      </c>
      <c r="H36" s="5">
        <f t="shared" si="2"/>
        <v>4280</v>
      </c>
      <c r="I36" s="5">
        <f t="shared" si="0"/>
        <v>8560</v>
      </c>
      <c r="J36" s="18">
        <v>8560</v>
      </c>
      <c r="K36" s="7">
        <f t="shared" si="1"/>
        <v>0</v>
      </c>
      <c r="L36" s="11"/>
    </row>
    <row r="37" spans="1:16" ht="15.75" customHeight="1" x14ac:dyDescent="0.25">
      <c r="A37" s="19">
        <v>43495</v>
      </c>
      <c r="B37" s="5"/>
      <c r="C37" s="20">
        <v>0.2361111111111111</v>
      </c>
      <c r="D37" s="18">
        <v>115</v>
      </c>
      <c r="E37" s="18">
        <v>41</v>
      </c>
      <c r="F37" s="18">
        <v>2</v>
      </c>
      <c r="G37" s="21">
        <v>8952975</v>
      </c>
      <c r="H37" s="5">
        <f t="shared" si="2"/>
        <v>4843</v>
      </c>
      <c r="I37" s="5">
        <f t="shared" si="0"/>
        <v>9686</v>
      </c>
      <c r="J37" s="18">
        <v>9684</v>
      </c>
      <c r="K37" s="7">
        <f t="shared" si="1"/>
        <v>-2</v>
      </c>
      <c r="L37" s="11"/>
      <c r="M37" s="54" t="s">
        <v>17</v>
      </c>
      <c r="N37" s="55"/>
      <c r="O37" s="55"/>
      <c r="P37" s="55"/>
    </row>
    <row r="38" spans="1:16" ht="15.75" customHeight="1" x14ac:dyDescent="0.25">
      <c r="A38" s="19">
        <v>43495</v>
      </c>
      <c r="B38" s="5"/>
      <c r="C38" s="20">
        <v>0.77777777777777779</v>
      </c>
      <c r="D38" s="18">
        <v>115</v>
      </c>
      <c r="E38" s="18">
        <v>41</v>
      </c>
      <c r="F38" s="18">
        <v>2</v>
      </c>
      <c r="G38" s="21">
        <v>8958312</v>
      </c>
      <c r="H38" s="5">
        <f t="shared" si="2"/>
        <v>5337</v>
      </c>
      <c r="I38" s="5">
        <f t="shared" si="0"/>
        <v>10674</v>
      </c>
      <c r="J38" s="18">
        <v>10674</v>
      </c>
      <c r="K38" s="7">
        <f t="shared" si="1"/>
        <v>0</v>
      </c>
      <c r="L38" s="11"/>
    </row>
    <row r="39" spans="1:16" ht="15.75" customHeight="1" x14ac:dyDescent="0.25">
      <c r="A39" s="19">
        <v>43496</v>
      </c>
      <c r="B39" s="5"/>
      <c r="C39" s="20">
        <v>0.25208333333333333</v>
      </c>
      <c r="D39" s="18">
        <v>115</v>
      </c>
      <c r="E39" s="18">
        <v>41</v>
      </c>
      <c r="F39" s="18">
        <v>2</v>
      </c>
      <c r="G39" s="21">
        <v>8962876</v>
      </c>
      <c r="H39" s="5">
        <f t="shared" si="2"/>
        <v>4564</v>
      </c>
      <c r="I39" s="5">
        <f t="shared" si="0"/>
        <v>9128</v>
      </c>
      <c r="J39" s="18">
        <v>9128</v>
      </c>
      <c r="K39" s="7">
        <f t="shared" si="1"/>
        <v>0</v>
      </c>
      <c r="L39" s="11"/>
    </row>
    <row r="40" spans="1:16" ht="15.75" customHeight="1" x14ac:dyDescent="0.25">
      <c r="A40" s="19">
        <v>43496</v>
      </c>
      <c r="B40" s="5"/>
      <c r="C40" s="20">
        <v>0.77361111111111114</v>
      </c>
      <c r="D40" s="18">
        <v>115</v>
      </c>
      <c r="E40" s="18">
        <v>41</v>
      </c>
      <c r="F40" s="18">
        <v>2</v>
      </c>
      <c r="G40" s="21">
        <v>8967297</v>
      </c>
      <c r="H40" s="5">
        <f t="shared" si="2"/>
        <v>4421</v>
      </c>
      <c r="I40" s="5">
        <f t="shared" si="0"/>
        <v>8842</v>
      </c>
      <c r="J40" s="18">
        <v>8842</v>
      </c>
      <c r="K40" s="7">
        <f t="shared" si="1"/>
        <v>0</v>
      </c>
      <c r="L40" s="11"/>
    </row>
    <row r="41" spans="1:16" ht="15.75" customHeight="1" x14ac:dyDescent="0.25">
      <c r="A41" s="19">
        <v>43497</v>
      </c>
      <c r="B41" s="5"/>
      <c r="C41" s="20">
        <v>0.25694444444444442</v>
      </c>
      <c r="D41" s="18">
        <v>115</v>
      </c>
      <c r="E41" s="18">
        <v>41</v>
      </c>
      <c r="F41" s="18">
        <v>2</v>
      </c>
      <c r="G41" s="21">
        <v>8972504</v>
      </c>
      <c r="H41" s="5">
        <f t="shared" si="2"/>
        <v>5207</v>
      </c>
      <c r="I41" s="5">
        <f t="shared" si="0"/>
        <v>10414</v>
      </c>
      <c r="J41" s="18">
        <v>10416</v>
      </c>
      <c r="K41" s="7">
        <f t="shared" si="1"/>
        <v>2</v>
      </c>
      <c r="L41" s="11"/>
    </row>
    <row r="42" spans="1:16" ht="15.75" customHeight="1" x14ac:dyDescent="0.25">
      <c r="A42" s="22"/>
      <c r="B42" s="22"/>
      <c r="C42" s="22"/>
      <c r="D42" s="22"/>
      <c r="E42" s="22"/>
      <c r="F42" s="22"/>
      <c r="G42" s="22"/>
      <c r="H42" s="22"/>
      <c r="I42" s="3">
        <f t="shared" ref="I42:J42" si="3">SUM(I4:I41)</f>
        <v>400236</v>
      </c>
      <c r="J42" s="3">
        <f t="shared" si="3"/>
        <v>399678</v>
      </c>
      <c r="K42" s="3">
        <f t="shared" si="1"/>
        <v>-558</v>
      </c>
      <c r="L42" s="23"/>
      <c r="M42" s="58" t="s">
        <v>19</v>
      </c>
      <c r="N42" s="59"/>
      <c r="O42" s="59"/>
      <c r="P42" s="60"/>
    </row>
    <row r="43" spans="1:16" ht="15.75" customHeight="1" x14ac:dyDescent="0.25">
      <c r="A43" s="22"/>
      <c r="B43" s="22"/>
      <c r="C43" s="22"/>
      <c r="D43" s="22"/>
      <c r="E43" s="22"/>
      <c r="F43" s="22"/>
      <c r="G43" s="22"/>
      <c r="H43" s="22"/>
      <c r="I43" s="24">
        <v>400236</v>
      </c>
      <c r="J43" s="3">
        <f>396536+3248</f>
        <v>399784</v>
      </c>
      <c r="K43" s="3">
        <f t="shared" si="1"/>
        <v>-452</v>
      </c>
      <c r="L43" s="23"/>
      <c r="M43" s="58" t="s">
        <v>20</v>
      </c>
      <c r="N43" s="59"/>
      <c r="O43" s="59"/>
      <c r="P43" s="60"/>
    </row>
    <row r="44" spans="1:16" ht="15.7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6"/>
    </row>
    <row r="45" spans="1:16" ht="15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6"/>
    </row>
    <row r="46" spans="1:16" ht="15.7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6"/>
    </row>
    <row r="47" spans="1:16" ht="15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6"/>
    </row>
    <row r="48" spans="1:16" ht="15.7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6"/>
    </row>
    <row r="49" spans="1:12" ht="15.7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6"/>
    </row>
    <row r="50" spans="1:12" ht="15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6"/>
    </row>
    <row r="51" spans="1:12" ht="15.7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6"/>
    </row>
    <row r="52" spans="1:12" ht="15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6"/>
    </row>
    <row r="53" spans="1:12" ht="15.7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6"/>
    </row>
    <row r="54" spans="1:12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6"/>
    </row>
    <row r="55" spans="1:12" ht="15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6"/>
    </row>
    <row r="56" spans="1:12" ht="15.7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6"/>
    </row>
    <row r="57" spans="1:12" ht="15.7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6"/>
    </row>
    <row r="58" spans="1:12" ht="15.7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6"/>
    </row>
    <row r="59" spans="1:12" ht="15.7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6"/>
    </row>
    <row r="60" spans="1:12" ht="15.7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6"/>
    </row>
    <row r="61" spans="1:12" ht="15.7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6"/>
    </row>
    <row r="62" spans="1:12" ht="15.7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6"/>
    </row>
    <row r="63" spans="1:12" ht="15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6"/>
    </row>
    <row r="64" spans="1:12" ht="15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6"/>
    </row>
    <row r="65" spans="1:12" ht="15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6"/>
    </row>
    <row r="66" spans="1:12" ht="15.7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6"/>
    </row>
    <row r="67" spans="1:12" ht="15.7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6"/>
    </row>
    <row r="68" spans="1:12" ht="15.7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6"/>
    </row>
    <row r="69" spans="1:12" ht="15.7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6"/>
    </row>
    <row r="70" spans="1:12" ht="15.7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6"/>
    </row>
    <row r="71" spans="1:12" ht="15.7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6"/>
    </row>
    <row r="72" spans="1:12" ht="15.7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6"/>
    </row>
    <row r="73" spans="1:12" ht="15.7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6"/>
    </row>
    <row r="74" spans="1:12" ht="15.7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6"/>
    </row>
    <row r="75" spans="1:12" ht="15.7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6"/>
    </row>
    <row r="76" spans="1:12" ht="15.7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6"/>
    </row>
    <row r="77" spans="1:12" ht="15.7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6"/>
    </row>
    <row r="78" spans="1:12" ht="15.7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6"/>
    </row>
    <row r="79" spans="1:12" ht="15.7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6"/>
    </row>
    <row r="80" spans="1:12" ht="15.7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6"/>
    </row>
    <row r="81" spans="1:12" ht="15.7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6"/>
    </row>
    <row r="82" spans="1:12" ht="15.7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6"/>
    </row>
    <row r="83" spans="1:12" ht="15.7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6"/>
    </row>
    <row r="84" spans="1:12" ht="15.7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6"/>
    </row>
    <row r="85" spans="1:12" ht="15.7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6"/>
    </row>
    <row r="86" spans="1:12" ht="15.7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6"/>
    </row>
    <row r="87" spans="1:12" ht="15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6"/>
    </row>
    <row r="88" spans="1:12" ht="15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6"/>
    </row>
    <row r="89" spans="1:12" ht="15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6"/>
    </row>
    <row r="90" spans="1:12" ht="15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6"/>
    </row>
    <row r="91" spans="1:12" ht="15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6"/>
    </row>
    <row r="92" spans="1:12" ht="15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6"/>
    </row>
    <row r="93" spans="1:12" ht="15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6"/>
    </row>
    <row r="94" spans="1:12" ht="15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6"/>
    </row>
    <row r="95" spans="1:12" ht="15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6"/>
    </row>
    <row r="96" spans="1:12" ht="15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6"/>
    </row>
    <row r="97" spans="1:12" ht="15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6"/>
    </row>
    <row r="98" spans="1:12" ht="15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6"/>
    </row>
    <row r="99" spans="1:12" ht="15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6"/>
    </row>
    <row r="100" spans="1:12" ht="15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6"/>
    </row>
    <row r="101" spans="1:12" ht="15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6"/>
    </row>
    <row r="102" spans="1:12" ht="15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6"/>
    </row>
    <row r="103" spans="1:12" ht="15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6"/>
    </row>
    <row r="104" spans="1:12" ht="15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6"/>
    </row>
    <row r="105" spans="1:12" ht="15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6"/>
    </row>
    <row r="106" spans="1:12" ht="15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6"/>
    </row>
    <row r="107" spans="1:12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6"/>
    </row>
    <row r="108" spans="1:12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6"/>
    </row>
    <row r="109" spans="1:12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6"/>
    </row>
    <row r="110" spans="1:12" ht="15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6"/>
    </row>
    <row r="111" spans="1:12" ht="15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6"/>
    </row>
    <row r="112" spans="1:12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6"/>
    </row>
    <row r="113" spans="1:12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6"/>
    </row>
    <row r="114" spans="1:12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6"/>
    </row>
    <row r="115" spans="1:12" ht="15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6"/>
    </row>
    <row r="116" spans="1:12" ht="15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6"/>
    </row>
    <row r="117" spans="1:12" ht="15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6"/>
    </row>
    <row r="118" spans="1:12" ht="15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6"/>
    </row>
    <row r="119" spans="1:12" ht="15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6"/>
    </row>
    <row r="120" spans="1:12" ht="15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6"/>
    </row>
    <row r="121" spans="1:12" ht="15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6"/>
    </row>
    <row r="122" spans="1:12" ht="15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6"/>
    </row>
    <row r="123" spans="1:12" ht="15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6"/>
    </row>
    <row r="124" spans="1:12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6"/>
    </row>
    <row r="125" spans="1:12" ht="15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6"/>
    </row>
    <row r="126" spans="1:12" ht="15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6"/>
    </row>
    <row r="127" spans="1:12" ht="15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6"/>
    </row>
    <row r="128" spans="1:12" ht="15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6"/>
    </row>
    <row r="129" spans="1:12" ht="15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6"/>
    </row>
    <row r="130" spans="1:12" ht="15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6"/>
    </row>
    <row r="131" spans="1:12" ht="15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6"/>
    </row>
    <row r="132" spans="1:12" ht="15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6"/>
    </row>
    <row r="133" spans="1:12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6"/>
    </row>
    <row r="134" spans="1:12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6"/>
    </row>
    <row r="135" spans="1:12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6"/>
    </row>
    <row r="136" spans="1:12" ht="15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6"/>
    </row>
    <row r="137" spans="1:12" ht="15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6"/>
    </row>
    <row r="138" spans="1:12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6"/>
    </row>
    <row r="139" spans="1:12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6"/>
    </row>
    <row r="140" spans="1:12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6"/>
    </row>
    <row r="141" spans="1:12" ht="15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6"/>
    </row>
    <row r="142" spans="1:12" ht="15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6"/>
    </row>
    <row r="143" spans="1:12" ht="15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6"/>
    </row>
    <row r="144" spans="1:12" ht="15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6"/>
    </row>
    <row r="145" spans="1:12" ht="15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6"/>
    </row>
    <row r="146" spans="1:12" ht="15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6"/>
    </row>
    <row r="147" spans="1:12" ht="15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6"/>
    </row>
    <row r="148" spans="1:12" ht="15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6"/>
    </row>
    <row r="149" spans="1:12" ht="15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6"/>
    </row>
    <row r="150" spans="1:12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6"/>
    </row>
    <row r="151" spans="1:12" ht="15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6"/>
    </row>
    <row r="152" spans="1:12" ht="15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6"/>
    </row>
    <row r="153" spans="1:12" ht="15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6"/>
    </row>
    <row r="154" spans="1:12" ht="15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6"/>
    </row>
    <row r="155" spans="1:12" ht="15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6"/>
    </row>
    <row r="156" spans="1:12" ht="15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6"/>
    </row>
    <row r="157" spans="1:12" ht="15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6"/>
    </row>
    <row r="158" spans="1:12" ht="15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6"/>
    </row>
    <row r="159" spans="1:12" ht="15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6"/>
    </row>
    <row r="160" spans="1:12" ht="15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6"/>
    </row>
    <row r="161" spans="1:12" ht="15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6"/>
    </row>
    <row r="162" spans="1:12" ht="15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6"/>
    </row>
    <row r="163" spans="1:12" ht="15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6"/>
    </row>
    <row r="164" spans="1:12" ht="15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6"/>
    </row>
    <row r="165" spans="1:12" ht="15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6"/>
    </row>
    <row r="166" spans="1:12" ht="15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6"/>
    </row>
    <row r="167" spans="1:12" ht="15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6"/>
    </row>
    <row r="168" spans="1:12" ht="15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6"/>
    </row>
    <row r="169" spans="1:12" ht="15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6"/>
    </row>
    <row r="170" spans="1:12" ht="15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6"/>
    </row>
    <row r="171" spans="1:12" ht="15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6"/>
    </row>
    <row r="172" spans="1:12" ht="15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6"/>
    </row>
    <row r="173" spans="1:12" ht="15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6"/>
    </row>
    <row r="174" spans="1:12" ht="15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6"/>
    </row>
    <row r="175" spans="1:12" ht="15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6"/>
    </row>
    <row r="176" spans="1:12" ht="15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6"/>
    </row>
    <row r="177" spans="1:12" ht="15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6"/>
    </row>
    <row r="178" spans="1:12" ht="15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6"/>
    </row>
    <row r="179" spans="1:12" ht="15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6"/>
    </row>
    <row r="180" spans="1:12" ht="15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6"/>
    </row>
    <row r="181" spans="1:12" ht="15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6"/>
    </row>
    <row r="182" spans="1:12" ht="15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6"/>
    </row>
    <row r="183" spans="1:12" ht="15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6"/>
    </row>
    <row r="184" spans="1:12" ht="15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6"/>
    </row>
    <row r="185" spans="1:12" ht="15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6"/>
    </row>
    <row r="186" spans="1:12" ht="15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6"/>
    </row>
    <row r="187" spans="1:12" ht="15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6"/>
    </row>
    <row r="188" spans="1:12" ht="15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6"/>
    </row>
    <row r="189" spans="1:12" ht="15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6"/>
    </row>
    <row r="190" spans="1:12" ht="15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6"/>
    </row>
    <row r="191" spans="1:12" ht="15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6"/>
    </row>
    <row r="192" spans="1:12" ht="15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6"/>
    </row>
    <row r="193" spans="1:12" ht="15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6"/>
    </row>
    <row r="194" spans="1:12" ht="15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6"/>
    </row>
    <row r="195" spans="1:12" ht="15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6"/>
    </row>
    <row r="196" spans="1:12" ht="15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6"/>
    </row>
    <row r="197" spans="1:12" ht="15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6"/>
    </row>
    <row r="198" spans="1:12" ht="15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6"/>
    </row>
    <row r="199" spans="1:12" ht="15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6"/>
    </row>
    <row r="200" spans="1:12" ht="15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6"/>
    </row>
    <row r="201" spans="1:12" ht="15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6"/>
    </row>
    <row r="202" spans="1:12" ht="15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6"/>
    </row>
    <row r="203" spans="1:12" ht="15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6"/>
    </row>
    <row r="204" spans="1:12" ht="15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6"/>
    </row>
    <row r="205" spans="1:12" ht="15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6"/>
    </row>
    <row r="206" spans="1:12" ht="15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6"/>
    </row>
    <row r="207" spans="1:12" ht="15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6"/>
    </row>
    <row r="208" spans="1:12" ht="15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6"/>
    </row>
    <row r="209" spans="1:12" ht="15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6"/>
    </row>
    <row r="210" spans="1:12" ht="15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6"/>
    </row>
    <row r="211" spans="1:12" ht="15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6"/>
    </row>
    <row r="212" spans="1:12" ht="15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6"/>
    </row>
    <row r="213" spans="1:12" ht="15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6"/>
    </row>
    <row r="214" spans="1:12" ht="15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6"/>
    </row>
    <row r="215" spans="1:12" ht="15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6"/>
    </row>
    <row r="216" spans="1:12" ht="15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6"/>
    </row>
    <row r="217" spans="1:12" ht="15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6"/>
    </row>
    <row r="218" spans="1:12" ht="15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6"/>
    </row>
    <row r="219" spans="1:12" ht="15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6"/>
    </row>
    <row r="220" spans="1:12" ht="15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6"/>
    </row>
    <row r="221" spans="1:12" ht="15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6"/>
    </row>
    <row r="222" spans="1:12" ht="15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6"/>
    </row>
    <row r="223" spans="1:12" ht="15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6"/>
    </row>
    <row r="224" spans="1:12" ht="15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6"/>
    </row>
    <row r="225" spans="1:12" ht="15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6"/>
    </row>
    <row r="226" spans="1:12" ht="15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6"/>
    </row>
    <row r="227" spans="1:12" ht="15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6"/>
    </row>
    <row r="228" spans="1:12" ht="15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6"/>
    </row>
    <row r="229" spans="1:12" ht="15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6"/>
    </row>
    <row r="230" spans="1:12" ht="15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6"/>
    </row>
    <row r="231" spans="1:12" ht="15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6"/>
    </row>
    <row r="232" spans="1:12" ht="15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6"/>
    </row>
    <row r="233" spans="1:12" ht="15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6"/>
    </row>
    <row r="234" spans="1:12" ht="15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6"/>
    </row>
    <row r="235" spans="1:12" ht="15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6"/>
    </row>
    <row r="236" spans="1:12" ht="15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6"/>
    </row>
    <row r="237" spans="1:12" ht="15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6"/>
    </row>
    <row r="238" spans="1:12" ht="15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6"/>
    </row>
    <row r="239" spans="1:12" ht="15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6"/>
    </row>
    <row r="240" spans="1:12" ht="15.7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6"/>
    </row>
    <row r="241" spans="1:12" ht="15.7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6"/>
    </row>
    <row r="242" spans="1:12" ht="15.7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6"/>
    </row>
    <row r="243" spans="1:12" ht="15.75" customHeight="1" x14ac:dyDescent="0.25">
      <c r="B243" s="25"/>
      <c r="C243" s="25"/>
      <c r="D243" s="25"/>
      <c r="E243" s="25"/>
      <c r="F243" s="25"/>
      <c r="L243" s="26"/>
    </row>
    <row r="244" spans="1:12" ht="15.75" customHeight="1" x14ac:dyDescent="0.25">
      <c r="B244" s="25"/>
      <c r="C244" s="25"/>
      <c r="D244" s="25"/>
      <c r="E244" s="25"/>
      <c r="F244" s="25"/>
      <c r="L244" s="26"/>
    </row>
    <row r="245" spans="1:12" ht="15.75" customHeight="1" x14ac:dyDescent="0.25">
      <c r="B245" s="25"/>
      <c r="C245" s="25"/>
      <c r="D245" s="25"/>
      <c r="E245" s="25"/>
      <c r="F245" s="25"/>
      <c r="L245" s="26"/>
    </row>
    <row r="246" spans="1:12" ht="15.75" customHeight="1" x14ac:dyDescent="0.25">
      <c r="B246" s="25"/>
      <c r="C246" s="25"/>
      <c r="D246" s="25"/>
      <c r="E246" s="25"/>
      <c r="F246" s="25"/>
      <c r="L246" s="26"/>
    </row>
    <row r="247" spans="1:12" ht="15.75" customHeight="1" x14ac:dyDescent="0.25">
      <c r="B247" s="25"/>
      <c r="C247" s="25"/>
      <c r="D247" s="25"/>
      <c r="E247" s="25"/>
      <c r="F247" s="25"/>
      <c r="L247" s="26"/>
    </row>
    <row r="248" spans="1:12" ht="15.75" customHeight="1" x14ac:dyDescent="0.25">
      <c r="B248" s="25"/>
      <c r="C248" s="25"/>
      <c r="D248" s="25"/>
      <c r="E248" s="25"/>
      <c r="F248" s="25"/>
      <c r="L248" s="26"/>
    </row>
    <row r="249" spans="1:12" ht="15.75" customHeight="1" x14ac:dyDescent="0.25">
      <c r="B249" s="25"/>
      <c r="C249" s="25"/>
      <c r="D249" s="25"/>
      <c r="E249" s="25"/>
      <c r="F249" s="25"/>
      <c r="L249" s="26"/>
    </row>
    <row r="250" spans="1:12" ht="15.75" customHeight="1" x14ac:dyDescent="0.25">
      <c r="B250" s="25"/>
      <c r="C250" s="25"/>
      <c r="D250" s="25"/>
      <c r="E250" s="25"/>
      <c r="F250" s="25"/>
      <c r="L250" s="26"/>
    </row>
    <row r="251" spans="1:12" ht="15.75" customHeight="1" x14ac:dyDescent="0.25">
      <c r="B251" s="25"/>
      <c r="C251" s="25"/>
      <c r="D251" s="25"/>
      <c r="E251" s="25"/>
      <c r="F251" s="25"/>
      <c r="L251" s="26"/>
    </row>
    <row r="252" spans="1:12" ht="15.75" customHeight="1" x14ac:dyDescent="0.25">
      <c r="B252" s="25"/>
      <c r="C252" s="25"/>
      <c r="D252" s="25"/>
      <c r="E252" s="25"/>
      <c r="F252" s="25"/>
      <c r="L252" s="26"/>
    </row>
    <row r="253" spans="1:12" ht="15.75" customHeight="1" x14ac:dyDescent="0.25">
      <c r="B253" s="25"/>
      <c r="C253" s="25"/>
      <c r="D253" s="25"/>
      <c r="E253" s="25"/>
      <c r="F253" s="25"/>
      <c r="L253" s="26"/>
    </row>
    <row r="254" spans="1:12" ht="15.75" customHeight="1" x14ac:dyDescent="0.25">
      <c r="B254" s="25"/>
      <c r="C254" s="25"/>
      <c r="D254" s="25"/>
      <c r="E254" s="25"/>
      <c r="F254" s="25"/>
      <c r="L254" s="26"/>
    </row>
    <row r="255" spans="1:12" ht="15.75" customHeight="1" x14ac:dyDescent="0.25">
      <c r="B255" s="25"/>
      <c r="C255" s="25"/>
      <c r="D255" s="25"/>
      <c r="E255" s="25"/>
      <c r="F255" s="25"/>
      <c r="L255" s="26"/>
    </row>
    <row r="256" spans="1:12" ht="15.75" customHeight="1" x14ac:dyDescent="0.25">
      <c r="B256" s="25"/>
      <c r="C256" s="25"/>
      <c r="D256" s="25"/>
      <c r="E256" s="25"/>
      <c r="F256" s="25"/>
      <c r="L256" s="26"/>
    </row>
    <row r="257" spans="2:12" ht="15.75" customHeight="1" x14ac:dyDescent="0.25">
      <c r="B257" s="25"/>
      <c r="C257" s="25"/>
      <c r="D257" s="25"/>
      <c r="E257" s="25"/>
      <c r="F257" s="25"/>
      <c r="L257" s="26"/>
    </row>
    <row r="258" spans="2:12" ht="15.75" customHeight="1" x14ac:dyDescent="0.25">
      <c r="B258" s="25"/>
      <c r="C258" s="25"/>
      <c r="D258" s="25"/>
      <c r="E258" s="25"/>
      <c r="F258" s="25"/>
      <c r="L258" s="26"/>
    </row>
    <row r="259" spans="2:12" ht="15.75" customHeight="1" x14ac:dyDescent="0.25">
      <c r="B259" s="25"/>
      <c r="C259" s="25"/>
      <c r="D259" s="25"/>
      <c r="E259" s="25"/>
      <c r="F259" s="25"/>
      <c r="L259" s="26"/>
    </row>
    <row r="260" spans="2:12" ht="15.75" customHeight="1" x14ac:dyDescent="0.25">
      <c r="B260" s="25"/>
      <c r="C260" s="25"/>
      <c r="D260" s="25"/>
      <c r="E260" s="25"/>
      <c r="F260" s="25"/>
      <c r="L260" s="26"/>
    </row>
    <row r="261" spans="2:12" ht="15.75" customHeight="1" x14ac:dyDescent="0.25">
      <c r="B261" s="25"/>
      <c r="C261" s="25"/>
      <c r="D261" s="25"/>
      <c r="E261" s="25"/>
      <c r="F261" s="25"/>
      <c r="L261" s="26"/>
    </row>
    <row r="262" spans="2:12" ht="15.75" customHeight="1" x14ac:dyDescent="0.25">
      <c r="B262" s="25"/>
      <c r="C262" s="25"/>
      <c r="D262" s="25"/>
      <c r="E262" s="25"/>
      <c r="F262" s="25"/>
      <c r="L262" s="26"/>
    </row>
    <row r="263" spans="2:12" ht="15.75" customHeight="1" x14ac:dyDescent="0.25">
      <c r="B263" s="25"/>
      <c r="C263" s="25"/>
      <c r="D263" s="25"/>
      <c r="E263" s="25"/>
      <c r="F263" s="25"/>
      <c r="L263" s="26"/>
    </row>
    <row r="264" spans="2:12" ht="15.75" customHeight="1" x14ac:dyDescent="0.25">
      <c r="B264" s="25"/>
      <c r="C264" s="25"/>
      <c r="D264" s="25"/>
      <c r="E264" s="25"/>
      <c r="F264" s="25"/>
      <c r="L264" s="26"/>
    </row>
    <row r="265" spans="2:12" ht="15.75" customHeight="1" x14ac:dyDescent="0.25">
      <c r="B265" s="25"/>
      <c r="C265" s="25"/>
      <c r="D265" s="25"/>
      <c r="E265" s="25"/>
      <c r="F265" s="25"/>
      <c r="L265" s="26"/>
    </row>
    <row r="266" spans="2:12" ht="15.75" customHeight="1" x14ac:dyDescent="0.25">
      <c r="B266" s="25"/>
      <c r="C266" s="25"/>
      <c r="D266" s="25"/>
      <c r="E266" s="25"/>
      <c r="F266" s="25"/>
      <c r="L266" s="26"/>
    </row>
    <row r="267" spans="2:12" ht="15.75" customHeight="1" x14ac:dyDescent="0.25">
      <c r="B267" s="25"/>
      <c r="C267" s="25"/>
      <c r="D267" s="25"/>
      <c r="E267" s="25"/>
      <c r="F267" s="25"/>
      <c r="L267" s="26"/>
    </row>
    <row r="268" spans="2:12" ht="15.75" customHeight="1" x14ac:dyDescent="0.25">
      <c r="B268" s="25"/>
      <c r="C268" s="25"/>
      <c r="D268" s="25"/>
      <c r="E268" s="25"/>
      <c r="F268" s="25"/>
      <c r="L268" s="26"/>
    </row>
    <row r="269" spans="2:12" ht="15.75" customHeight="1" x14ac:dyDescent="0.25">
      <c r="B269" s="25"/>
      <c r="C269" s="25"/>
      <c r="D269" s="25"/>
      <c r="E269" s="25"/>
      <c r="F269" s="25"/>
      <c r="L269" s="26"/>
    </row>
    <row r="270" spans="2:12" ht="15.75" customHeight="1" x14ac:dyDescent="0.25">
      <c r="B270" s="25"/>
      <c r="C270" s="25"/>
      <c r="D270" s="25"/>
      <c r="E270" s="25"/>
      <c r="F270" s="25"/>
      <c r="L270" s="26"/>
    </row>
    <row r="271" spans="2:12" ht="15.75" customHeight="1" x14ac:dyDescent="0.25">
      <c r="B271" s="25"/>
      <c r="C271" s="25"/>
      <c r="D271" s="25"/>
      <c r="E271" s="25"/>
      <c r="F271" s="25"/>
      <c r="L271" s="26"/>
    </row>
    <row r="272" spans="2:12" ht="15.75" customHeight="1" x14ac:dyDescent="0.25">
      <c r="B272" s="25"/>
      <c r="C272" s="25"/>
      <c r="D272" s="25"/>
      <c r="E272" s="25"/>
      <c r="F272" s="25"/>
      <c r="L272" s="26"/>
    </row>
    <row r="273" spans="2:12" ht="15.75" customHeight="1" x14ac:dyDescent="0.25">
      <c r="B273" s="25"/>
      <c r="C273" s="25"/>
      <c r="D273" s="25"/>
      <c r="E273" s="25"/>
      <c r="F273" s="25"/>
      <c r="L273" s="26"/>
    </row>
    <row r="274" spans="2:12" ht="15.75" customHeight="1" x14ac:dyDescent="0.25">
      <c r="B274" s="25"/>
      <c r="C274" s="25"/>
      <c r="D274" s="25"/>
      <c r="E274" s="25"/>
      <c r="F274" s="25"/>
      <c r="L274" s="26"/>
    </row>
    <row r="275" spans="2:12" ht="15.75" customHeight="1" x14ac:dyDescent="0.25">
      <c r="B275" s="25"/>
      <c r="C275" s="25"/>
      <c r="D275" s="25"/>
      <c r="E275" s="25"/>
      <c r="F275" s="25"/>
      <c r="L275" s="26"/>
    </row>
    <row r="276" spans="2:12" ht="15.75" customHeight="1" x14ac:dyDescent="0.25">
      <c r="B276" s="25"/>
      <c r="C276" s="25"/>
      <c r="D276" s="25"/>
      <c r="E276" s="25"/>
      <c r="F276" s="25"/>
      <c r="L276" s="26"/>
    </row>
    <row r="277" spans="2:12" ht="15.75" customHeight="1" x14ac:dyDescent="0.25">
      <c r="B277" s="25"/>
      <c r="C277" s="25"/>
      <c r="D277" s="25"/>
      <c r="E277" s="25"/>
      <c r="F277" s="25"/>
      <c r="L277" s="26"/>
    </row>
    <row r="278" spans="2:12" ht="15.75" customHeight="1" x14ac:dyDescent="0.25">
      <c r="B278" s="25"/>
      <c r="C278" s="25"/>
      <c r="D278" s="25"/>
      <c r="E278" s="25"/>
      <c r="F278" s="25"/>
      <c r="L278" s="26"/>
    </row>
    <row r="279" spans="2:12" ht="15.75" customHeight="1" x14ac:dyDescent="0.25">
      <c r="B279" s="25"/>
      <c r="C279" s="25"/>
      <c r="D279" s="25"/>
      <c r="E279" s="25"/>
      <c r="F279" s="25"/>
      <c r="L279" s="26"/>
    </row>
    <row r="280" spans="2:12" ht="15.75" customHeight="1" x14ac:dyDescent="0.25">
      <c r="B280" s="25"/>
      <c r="C280" s="25"/>
      <c r="D280" s="25"/>
      <c r="E280" s="25"/>
      <c r="F280" s="25"/>
      <c r="L280" s="26"/>
    </row>
    <row r="281" spans="2:12" ht="15.75" customHeight="1" x14ac:dyDescent="0.25">
      <c r="B281" s="25"/>
      <c r="C281" s="25"/>
      <c r="D281" s="25"/>
      <c r="E281" s="25"/>
      <c r="F281" s="25"/>
      <c r="L281" s="26"/>
    </row>
    <row r="282" spans="2:12" ht="15.75" customHeight="1" x14ac:dyDescent="0.25">
      <c r="B282" s="25"/>
      <c r="C282" s="25"/>
      <c r="D282" s="25"/>
      <c r="E282" s="25"/>
      <c r="F282" s="25"/>
      <c r="L282" s="26"/>
    </row>
    <row r="283" spans="2:12" ht="15.75" customHeight="1" x14ac:dyDescent="0.25">
      <c r="B283" s="25"/>
      <c r="C283" s="25"/>
      <c r="D283" s="25"/>
      <c r="E283" s="25"/>
      <c r="F283" s="25"/>
      <c r="L283" s="26"/>
    </row>
    <row r="284" spans="2:12" ht="15.75" customHeight="1" x14ac:dyDescent="0.25">
      <c r="B284" s="25"/>
      <c r="C284" s="25"/>
      <c r="D284" s="25"/>
      <c r="E284" s="25"/>
      <c r="F284" s="25"/>
      <c r="L284" s="26"/>
    </row>
    <row r="285" spans="2:12" ht="15.75" customHeight="1" x14ac:dyDescent="0.25">
      <c r="B285" s="25"/>
      <c r="C285" s="25"/>
      <c r="D285" s="25"/>
      <c r="E285" s="25"/>
      <c r="F285" s="25"/>
      <c r="L285" s="26"/>
    </row>
    <row r="286" spans="2:12" ht="15.75" customHeight="1" x14ac:dyDescent="0.25">
      <c r="B286" s="25"/>
      <c r="C286" s="25"/>
      <c r="D286" s="25"/>
      <c r="E286" s="25"/>
      <c r="F286" s="25"/>
      <c r="L286" s="26"/>
    </row>
    <row r="287" spans="2:12" ht="15.75" customHeight="1" x14ac:dyDescent="0.25">
      <c r="B287" s="25"/>
      <c r="C287" s="25"/>
      <c r="D287" s="25"/>
      <c r="E287" s="25"/>
      <c r="F287" s="25"/>
      <c r="L287" s="26"/>
    </row>
    <row r="288" spans="2:12" ht="15.75" customHeight="1" x14ac:dyDescent="0.25">
      <c r="B288" s="25"/>
      <c r="C288" s="25"/>
      <c r="D288" s="25"/>
      <c r="E288" s="25"/>
      <c r="F288" s="25"/>
      <c r="L288" s="26"/>
    </row>
    <row r="289" spans="2:12" ht="15.75" customHeight="1" x14ac:dyDescent="0.25">
      <c r="B289" s="25"/>
      <c r="C289" s="25"/>
      <c r="D289" s="25"/>
      <c r="E289" s="25"/>
      <c r="F289" s="25"/>
      <c r="L289" s="26"/>
    </row>
    <row r="290" spans="2:12" ht="15.75" customHeight="1" x14ac:dyDescent="0.25">
      <c r="B290" s="25"/>
      <c r="C290" s="25"/>
      <c r="D290" s="25"/>
      <c r="E290" s="25"/>
      <c r="F290" s="25"/>
      <c r="L290" s="26"/>
    </row>
    <row r="291" spans="2:12" ht="15.75" customHeight="1" x14ac:dyDescent="0.25">
      <c r="B291" s="25"/>
      <c r="C291" s="25"/>
      <c r="D291" s="25"/>
      <c r="E291" s="25"/>
      <c r="F291" s="25"/>
      <c r="L291" s="26"/>
    </row>
    <row r="292" spans="2:12" ht="15.75" customHeight="1" x14ac:dyDescent="0.25">
      <c r="B292" s="25"/>
      <c r="C292" s="25"/>
      <c r="D292" s="25"/>
      <c r="E292" s="25"/>
      <c r="F292" s="25"/>
      <c r="L292" s="26"/>
    </row>
    <row r="293" spans="2:12" ht="15.75" customHeight="1" x14ac:dyDescent="0.25">
      <c r="B293" s="25"/>
      <c r="C293" s="25"/>
      <c r="D293" s="25"/>
      <c r="E293" s="25"/>
      <c r="F293" s="25"/>
      <c r="L293" s="26"/>
    </row>
    <row r="294" spans="2:12" ht="15.75" customHeight="1" x14ac:dyDescent="0.25">
      <c r="B294" s="25"/>
      <c r="C294" s="25"/>
      <c r="D294" s="25"/>
      <c r="E294" s="25"/>
      <c r="F294" s="25"/>
      <c r="L294" s="26"/>
    </row>
    <row r="295" spans="2:12" ht="15.75" customHeight="1" x14ac:dyDescent="0.25">
      <c r="B295" s="25"/>
      <c r="C295" s="25"/>
      <c r="D295" s="25"/>
      <c r="E295" s="25"/>
      <c r="F295" s="25"/>
      <c r="L295" s="26"/>
    </row>
    <row r="296" spans="2:12" ht="15.75" customHeight="1" x14ac:dyDescent="0.25">
      <c r="B296" s="25"/>
      <c r="C296" s="25"/>
      <c r="D296" s="25"/>
      <c r="E296" s="25"/>
      <c r="F296" s="25"/>
      <c r="L296" s="26"/>
    </row>
    <row r="297" spans="2:12" ht="15.75" customHeight="1" x14ac:dyDescent="0.25">
      <c r="B297" s="25"/>
      <c r="C297" s="25"/>
      <c r="D297" s="25"/>
      <c r="E297" s="25"/>
      <c r="F297" s="25"/>
      <c r="L297" s="26"/>
    </row>
    <row r="298" spans="2:12" ht="15.75" customHeight="1" x14ac:dyDescent="0.25">
      <c r="B298" s="25"/>
      <c r="C298" s="25"/>
      <c r="D298" s="25"/>
      <c r="E298" s="25"/>
      <c r="F298" s="25"/>
      <c r="L298" s="26"/>
    </row>
    <row r="299" spans="2:12" ht="15.75" customHeight="1" x14ac:dyDescent="0.25">
      <c r="B299" s="25"/>
      <c r="C299" s="25"/>
      <c r="D299" s="25"/>
      <c r="E299" s="25"/>
      <c r="F299" s="25"/>
      <c r="L299" s="26"/>
    </row>
    <row r="300" spans="2:12" ht="15.75" customHeight="1" x14ac:dyDescent="0.25">
      <c r="B300" s="25"/>
      <c r="C300" s="25"/>
      <c r="D300" s="25"/>
      <c r="E300" s="25"/>
      <c r="F300" s="25"/>
      <c r="L300" s="26"/>
    </row>
    <row r="301" spans="2:12" ht="15.75" customHeight="1" x14ac:dyDescent="0.25">
      <c r="B301" s="25"/>
      <c r="C301" s="25"/>
      <c r="D301" s="25"/>
      <c r="E301" s="25"/>
      <c r="F301" s="25"/>
      <c r="L301" s="26"/>
    </row>
    <row r="302" spans="2:12" ht="15.75" customHeight="1" x14ac:dyDescent="0.25">
      <c r="B302" s="25"/>
      <c r="C302" s="25"/>
      <c r="D302" s="25"/>
      <c r="E302" s="25"/>
      <c r="F302" s="25"/>
      <c r="L302" s="26"/>
    </row>
    <row r="303" spans="2:12" ht="15.75" customHeight="1" x14ac:dyDescent="0.25">
      <c r="B303" s="25"/>
      <c r="C303" s="25"/>
      <c r="D303" s="25"/>
      <c r="E303" s="25"/>
      <c r="F303" s="25"/>
      <c r="L303" s="26"/>
    </row>
    <row r="304" spans="2:12" ht="15.75" customHeight="1" x14ac:dyDescent="0.25">
      <c r="B304" s="25"/>
      <c r="C304" s="25"/>
      <c r="D304" s="25"/>
      <c r="E304" s="25"/>
      <c r="F304" s="25"/>
      <c r="L304" s="26"/>
    </row>
    <row r="305" spans="2:12" ht="15.75" customHeight="1" x14ac:dyDescent="0.25">
      <c r="B305" s="25"/>
      <c r="C305" s="25"/>
      <c r="D305" s="25"/>
      <c r="E305" s="25"/>
      <c r="F305" s="25"/>
      <c r="L305" s="26"/>
    </row>
    <row r="306" spans="2:12" ht="15.75" customHeight="1" x14ac:dyDescent="0.25">
      <c r="B306" s="25"/>
      <c r="C306" s="25"/>
      <c r="D306" s="25"/>
      <c r="E306" s="25"/>
      <c r="F306" s="25"/>
      <c r="L306" s="26"/>
    </row>
    <row r="307" spans="2:12" ht="15.75" customHeight="1" x14ac:dyDescent="0.25">
      <c r="B307" s="25"/>
      <c r="C307" s="25"/>
      <c r="D307" s="25"/>
      <c r="E307" s="25"/>
      <c r="F307" s="25"/>
      <c r="L307" s="26"/>
    </row>
    <row r="308" spans="2:12" ht="15.75" customHeight="1" x14ac:dyDescent="0.25">
      <c r="B308" s="25"/>
      <c r="C308" s="25"/>
      <c r="D308" s="25"/>
      <c r="E308" s="25"/>
      <c r="F308" s="25"/>
      <c r="L308" s="26"/>
    </row>
    <row r="309" spans="2:12" ht="15.75" customHeight="1" x14ac:dyDescent="0.25">
      <c r="B309" s="25"/>
      <c r="C309" s="25"/>
      <c r="D309" s="25"/>
      <c r="E309" s="25"/>
      <c r="F309" s="25"/>
      <c r="L309" s="26"/>
    </row>
    <row r="310" spans="2:12" ht="15.75" customHeight="1" x14ac:dyDescent="0.25">
      <c r="B310" s="25"/>
      <c r="C310" s="25"/>
      <c r="D310" s="25"/>
      <c r="E310" s="25"/>
      <c r="F310" s="25"/>
      <c r="L310" s="26"/>
    </row>
    <row r="311" spans="2:12" ht="15.75" customHeight="1" x14ac:dyDescent="0.25">
      <c r="B311" s="25"/>
      <c r="C311" s="25"/>
      <c r="D311" s="25"/>
      <c r="E311" s="25"/>
      <c r="F311" s="25"/>
      <c r="L311" s="26"/>
    </row>
    <row r="312" spans="2:12" ht="15.75" customHeight="1" x14ac:dyDescent="0.25">
      <c r="B312" s="25"/>
      <c r="C312" s="25"/>
      <c r="D312" s="25"/>
      <c r="E312" s="25"/>
      <c r="F312" s="25"/>
      <c r="L312" s="26"/>
    </row>
    <row r="313" spans="2:12" ht="15.75" customHeight="1" x14ac:dyDescent="0.25">
      <c r="B313" s="25"/>
      <c r="C313" s="25"/>
      <c r="D313" s="25"/>
      <c r="E313" s="25"/>
      <c r="F313" s="25"/>
      <c r="L313" s="26"/>
    </row>
    <row r="314" spans="2:12" ht="15.75" customHeight="1" x14ac:dyDescent="0.25">
      <c r="B314" s="25"/>
      <c r="C314" s="25"/>
      <c r="D314" s="25"/>
      <c r="E314" s="25"/>
      <c r="F314" s="25"/>
      <c r="L314" s="26"/>
    </row>
    <row r="315" spans="2:12" ht="15.75" customHeight="1" x14ac:dyDescent="0.25">
      <c r="B315" s="25"/>
      <c r="C315" s="25"/>
      <c r="D315" s="25"/>
      <c r="E315" s="25"/>
      <c r="F315" s="25"/>
      <c r="L315" s="26"/>
    </row>
    <row r="316" spans="2:12" ht="15.75" customHeight="1" x14ac:dyDescent="0.25">
      <c r="B316" s="25"/>
      <c r="C316" s="25"/>
      <c r="D316" s="25"/>
      <c r="E316" s="25"/>
      <c r="F316" s="25"/>
      <c r="L316" s="26"/>
    </row>
    <row r="317" spans="2:12" ht="15.75" customHeight="1" x14ac:dyDescent="0.25">
      <c r="B317" s="25"/>
      <c r="C317" s="25"/>
      <c r="D317" s="25"/>
      <c r="E317" s="25"/>
      <c r="F317" s="25"/>
      <c r="L317" s="26"/>
    </row>
    <row r="318" spans="2:12" ht="15.75" customHeight="1" x14ac:dyDescent="0.25">
      <c r="B318" s="25"/>
      <c r="C318" s="25"/>
      <c r="D318" s="25"/>
      <c r="E318" s="25"/>
      <c r="F318" s="25"/>
      <c r="L318" s="26"/>
    </row>
    <row r="319" spans="2:12" ht="15.75" customHeight="1" x14ac:dyDescent="0.25">
      <c r="B319" s="25"/>
      <c r="C319" s="25"/>
      <c r="D319" s="25"/>
      <c r="E319" s="25"/>
      <c r="F319" s="25"/>
      <c r="L319" s="26"/>
    </row>
    <row r="320" spans="2:12" ht="15.75" customHeight="1" x14ac:dyDescent="0.25">
      <c r="B320" s="25"/>
      <c r="C320" s="25"/>
      <c r="D320" s="25"/>
      <c r="E320" s="25"/>
      <c r="F320" s="25"/>
      <c r="L320" s="26"/>
    </row>
    <row r="321" spans="2:12" ht="15.75" customHeight="1" x14ac:dyDescent="0.25">
      <c r="B321" s="25"/>
      <c r="C321" s="25"/>
      <c r="D321" s="25"/>
      <c r="E321" s="25"/>
      <c r="F321" s="25"/>
      <c r="L321" s="26"/>
    </row>
    <row r="322" spans="2:12" ht="15.75" customHeight="1" x14ac:dyDescent="0.25">
      <c r="B322" s="25"/>
      <c r="C322" s="25"/>
      <c r="D322" s="25"/>
      <c r="E322" s="25"/>
      <c r="F322" s="25"/>
      <c r="L322" s="26"/>
    </row>
    <row r="323" spans="2:12" ht="15.75" customHeight="1" x14ac:dyDescent="0.25">
      <c r="B323" s="25"/>
      <c r="C323" s="25"/>
      <c r="D323" s="25"/>
      <c r="E323" s="25"/>
      <c r="F323" s="25"/>
      <c r="L323" s="26"/>
    </row>
    <row r="324" spans="2:12" ht="15.75" customHeight="1" x14ac:dyDescent="0.25">
      <c r="B324" s="25"/>
      <c r="C324" s="25"/>
      <c r="D324" s="25"/>
      <c r="E324" s="25"/>
      <c r="F324" s="25"/>
      <c r="L324" s="26"/>
    </row>
    <row r="325" spans="2:12" ht="15.75" customHeight="1" x14ac:dyDescent="0.25">
      <c r="B325" s="25"/>
      <c r="C325" s="25"/>
      <c r="D325" s="25"/>
      <c r="E325" s="25"/>
      <c r="F325" s="25"/>
      <c r="L325" s="26"/>
    </row>
    <row r="326" spans="2:12" ht="15.75" customHeight="1" x14ac:dyDescent="0.25">
      <c r="B326" s="25"/>
      <c r="C326" s="25"/>
      <c r="D326" s="25"/>
      <c r="E326" s="25"/>
      <c r="F326" s="25"/>
      <c r="L326" s="26"/>
    </row>
    <row r="327" spans="2:12" ht="15.75" customHeight="1" x14ac:dyDescent="0.25">
      <c r="B327" s="25"/>
      <c r="C327" s="25"/>
      <c r="D327" s="25"/>
      <c r="E327" s="25"/>
      <c r="F327" s="25"/>
      <c r="L327" s="26"/>
    </row>
    <row r="328" spans="2:12" ht="15.75" customHeight="1" x14ac:dyDescent="0.25">
      <c r="B328" s="25"/>
      <c r="C328" s="25"/>
      <c r="D328" s="25"/>
      <c r="E328" s="25"/>
      <c r="F328" s="25"/>
      <c r="L328" s="26"/>
    </row>
    <row r="329" spans="2:12" ht="15.75" customHeight="1" x14ac:dyDescent="0.25">
      <c r="B329" s="25"/>
      <c r="C329" s="25"/>
      <c r="D329" s="25"/>
      <c r="E329" s="25"/>
      <c r="F329" s="25"/>
      <c r="L329" s="26"/>
    </row>
    <row r="330" spans="2:12" ht="15.75" customHeight="1" x14ac:dyDescent="0.25">
      <c r="B330" s="25"/>
      <c r="C330" s="25"/>
      <c r="D330" s="25"/>
      <c r="E330" s="25"/>
      <c r="F330" s="25"/>
      <c r="L330" s="26"/>
    </row>
    <row r="331" spans="2:12" ht="15.75" customHeight="1" x14ac:dyDescent="0.25">
      <c r="B331" s="25"/>
      <c r="C331" s="25"/>
      <c r="D331" s="25"/>
      <c r="E331" s="25"/>
      <c r="F331" s="25"/>
      <c r="L331" s="26"/>
    </row>
    <row r="332" spans="2:12" ht="15.75" customHeight="1" x14ac:dyDescent="0.25">
      <c r="B332" s="25"/>
      <c r="C332" s="25"/>
      <c r="D332" s="25"/>
      <c r="E332" s="25"/>
      <c r="F332" s="25"/>
      <c r="L332" s="26"/>
    </row>
    <row r="333" spans="2:12" ht="15.75" customHeight="1" x14ac:dyDescent="0.25">
      <c r="B333" s="25"/>
      <c r="C333" s="25"/>
      <c r="D333" s="25"/>
      <c r="E333" s="25"/>
      <c r="F333" s="25"/>
      <c r="L333" s="26"/>
    </row>
    <row r="334" spans="2:12" ht="15.75" customHeight="1" x14ac:dyDescent="0.25">
      <c r="B334" s="25"/>
      <c r="C334" s="25"/>
      <c r="D334" s="25"/>
      <c r="E334" s="25"/>
      <c r="F334" s="25"/>
      <c r="L334" s="26"/>
    </row>
    <row r="335" spans="2:12" ht="15.75" customHeight="1" x14ac:dyDescent="0.25">
      <c r="B335" s="25"/>
      <c r="C335" s="25"/>
      <c r="D335" s="25"/>
      <c r="E335" s="25"/>
      <c r="F335" s="25"/>
      <c r="L335" s="26"/>
    </row>
    <row r="336" spans="2:12" ht="15.75" customHeight="1" x14ac:dyDescent="0.25">
      <c r="B336" s="25"/>
      <c r="C336" s="25"/>
      <c r="D336" s="25"/>
      <c r="E336" s="25"/>
      <c r="F336" s="25"/>
      <c r="L336" s="26"/>
    </row>
    <row r="337" spans="2:12" ht="15.75" customHeight="1" x14ac:dyDescent="0.25">
      <c r="B337" s="25"/>
      <c r="C337" s="25"/>
      <c r="D337" s="25"/>
      <c r="E337" s="25"/>
      <c r="F337" s="25"/>
      <c r="L337" s="26"/>
    </row>
    <row r="338" spans="2:12" ht="15.75" customHeight="1" x14ac:dyDescent="0.25">
      <c r="B338" s="25"/>
      <c r="C338" s="25"/>
      <c r="D338" s="25"/>
      <c r="E338" s="25"/>
      <c r="F338" s="25"/>
      <c r="L338" s="26"/>
    </row>
    <row r="339" spans="2:12" ht="15.75" customHeight="1" x14ac:dyDescent="0.25">
      <c r="B339" s="25"/>
      <c r="C339" s="25"/>
      <c r="D339" s="25"/>
      <c r="E339" s="25"/>
      <c r="F339" s="25"/>
      <c r="L339" s="26"/>
    </row>
    <row r="340" spans="2:12" ht="15.75" customHeight="1" x14ac:dyDescent="0.25">
      <c r="B340" s="25"/>
      <c r="C340" s="25"/>
      <c r="D340" s="25"/>
      <c r="E340" s="25"/>
      <c r="F340" s="25"/>
      <c r="L340" s="26"/>
    </row>
    <row r="341" spans="2:12" ht="15.75" customHeight="1" x14ac:dyDescent="0.25">
      <c r="B341" s="25"/>
      <c r="C341" s="25"/>
      <c r="D341" s="25"/>
      <c r="E341" s="25"/>
      <c r="F341" s="25"/>
      <c r="L341" s="26"/>
    </row>
    <row r="342" spans="2:12" ht="15.75" customHeight="1" x14ac:dyDescent="0.25">
      <c r="B342" s="25"/>
      <c r="C342" s="25"/>
      <c r="D342" s="25"/>
      <c r="E342" s="25"/>
      <c r="F342" s="25"/>
      <c r="L342" s="26"/>
    </row>
    <row r="343" spans="2:12" ht="15.75" customHeight="1" x14ac:dyDescent="0.25">
      <c r="B343" s="25"/>
      <c r="C343" s="25"/>
      <c r="D343" s="25"/>
      <c r="E343" s="25"/>
      <c r="F343" s="25"/>
      <c r="L343" s="26"/>
    </row>
    <row r="344" spans="2:12" ht="15.75" customHeight="1" x14ac:dyDescent="0.25">
      <c r="B344" s="25"/>
      <c r="C344" s="25"/>
      <c r="D344" s="25"/>
      <c r="E344" s="25"/>
      <c r="F344" s="25"/>
      <c r="L344" s="26"/>
    </row>
    <row r="345" spans="2:12" ht="15.75" customHeight="1" x14ac:dyDescent="0.25">
      <c r="B345" s="25"/>
      <c r="C345" s="25"/>
      <c r="D345" s="25"/>
      <c r="E345" s="25"/>
      <c r="F345" s="25"/>
      <c r="L345" s="26"/>
    </row>
    <row r="346" spans="2:12" ht="15.75" customHeight="1" x14ac:dyDescent="0.25">
      <c r="B346" s="25"/>
      <c r="C346" s="25"/>
      <c r="D346" s="25"/>
      <c r="E346" s="25"/>
      <c r="F346" s="25"/>
      <c r="L346" s="26"/>
    </row>
    <row r="347" spans="2:12" ht="15.75" customHeight="1" x14ac:dyDescent="0.25">
      <c r="B347" s="25"/>
      <c r="C347" s="25"/>
      <c r="D347" s="25"/>
      <c r="E347" s="25"/>
      <c r="F347" s="25"/>
      <c r="L347" s="26"/>
    </row>
    <row r="348" spans="2:12" ht="15.75" customHeight="1" x14ac:dyDescent="0.25">
      <c r="B348" s="25"/>
      <c r="C348" s="25"/>
      <c r="D348" s="25"/>
      <c r="E348" s="25"/>
      <c r="F348" s="25"/>
      <c r="L348" s="26"/>
    </row>
    <row r="349" spans="2:12" ht="15.75" customHeight="1" x14ac:dyDescent="0.25">
      <c r="B349" s="25"/>
      <c r="C349" s="25"/>
      <c r="D349" s="25"/>
      <c r="E349" s="25"/>
      <c r="F349" s="25"/>
      <c r="L349" s="26"/>
    </row>
    <row r="350" spans="2:12" ht="15.75" customHeight="1" x14ac:dyDescent="0.25">
      <c r="B350" s="25"/>
      <c r="C350" s="25"/>
      <c r="D350" s="25"/>
      <c r="E350" s="25"/>
      <c r="F350" s="25"/>
      <c r="L350" s="26"/>
    </row>
    <row r="351" spans="2:12" ht="15.75" customHeight="1" x14ac:dyDescent="0.25">
      <c r="B351" s="25"/>
      <c r="C351" s="25"/>
      <c r="D351" s="25"/>
      <c r="E351" s="25"/>
      <c r="F351" s="25"/>
      <c r="L351" s="26"/>
    </row>
    <row r="352" spans="2:12" ht="15.75" customHeight="1" x14ac:dyDescent="0.25">
      <c r="B352" s="25"/>
      <c r="C352" s="25"/>
      <c r="D352" s="25"/>
      <c r="E352" s="25"/>
      <c r="F352" s="25"/>
      <c r="L352" s="26"/>
    </row>
    <row r="353" spans="2:12" ht="15.75" customHeight="1" x14ac:dyDescent="0.25">
      <c r="B353" s="25"/>
      <c r="C353" s="25"/>
      <c r="D353" s="25"/>
      <c r="E353" s="25"/>
      <c r="F353" s="25"/>
      <c r="L353" s="26"/>
    </row>
    <row r="354" spans="2:12" ht="15.75" customHeight="1" x14ac:dyDescent="0.25">
      <c r="B354" s="25"/>
      <c r="C354" s="25"/>
      <c r="D354" s="25"/>
      <c r="E354" s="25"/>
      <c r="F354" s="25"/>
      <c r="L354" s="26"/>
    </row>
    <row r="355" spans="2:12" ht="15.75" customHeight="1" x14ac:dyDescent="0.25">
      <c r="B355" s="25"/>
      <c r="C355" s="25"/>
      <c r="D355" s="25"/>
      <c r="E355" s="25"/>
      <c r="F355" s="25"/>
      <c r="L355" s="26"/>
    </row>
    <row r="356" spans="2:12" ht="15.75" customHeight="1" x14ac:dyDescent="0.25">
      <c r="B356" s="25"/>
      <c r="C356" s="25"/>
      <c r="D356" s="25"/>
      <c r="E356" s="25"/>
      <c r="F356" s="25"/>
      <c r="L356" s="26"/>
    </row>
    <row r="357" spans="2:12" ht="15.75" customHeight="1" x14ac:dyDescent="0.25">
      <c r="B357" s="25"/>
      <c r="C357" s="25"/>
      <c r="D357" s="25"/>
      <c r="E357" s="25"/>
      <c r="F357" s="25"/>
      <c r="L357" s="26"/>
    </row>
    <row r="358" spans="2:12" ht="15.75" customHeight="1" x14ac:dyDescent="0.25">
      <c r="B358" s="25"/>
      <c r="C358" s="25"/>
      <c r="D358" s="25"/>
      <c r="E358" s="25"/>
      <c r="F358" s="25"/>
      <c r="L358" s="26"/>
    </row>
    <row r="359" spans="2:12" ht="15.75" customHeight="1" x14ac:dyDescent="0.25">
      <c r="B359" s="25"/>
      <c r="C359" s="25"/>
      <c r="D359" s="25"/>
      <c r="E359" s="25"/>
      <c r="F359" s="25"/>
      <c r="L359" s="26"/>
    </row>
    <row r="360" spans="2:12" ht="15.75" customHeight="1" x14ac:dyDescent="0.25">
      <c r="B360" s="25"/>
      <c r="C360" s="25"/>
      <c r="D360" s="25"/>
      <c r="E360" s="25"/>
      <c r="F360" s="25"/>
      <c r="L360" s="26"/>
    </row>
    <row r="361" spans="2:12" ht="15.75" customHeight="1" x14ac:dyDescent="0.25">
      <c r="B361" s="25"/>
      <c r="C361" s="25"/>
      <c r="D361" s="25"/>
      <c r="E361" s="25"/>
      <c r="F361" s="25"/>
      <c r="L361" s="26"/>
    </row>
    <row r="362" spans="2:12" ht="15.75" customHeight="1" x14ac:dyDescent="0.25">
      <c r="B362" s="25"/>
      <c r="C362" s="25"/>
      <c r="D362" s="25"/>
      <c r="E362" s="25"/>
      <c r="F362" s="25"/>
      <c r="L362" s="26"/>
    </row>
    <row r="363" spans="2:12" ht="15.75" customHeight="1" x14ac:dyDescent="0.25">
      <c r="B363" s="25"/>
      <c r="C363" s="25"/>
      <c r="D363" s="25"/>
      <c r="E363" s="25"/>
      <c r="F363" s="25"/>
      <c r="L363" s="26"/>
    </row>
    <row r="364" spans="2:12" ht="15.75" customHeight="1" x14ac:dyDescent="0.25">
      <c r="B364" s="25"/>
      <c r="C364" s="25"/>
      <c r="D364" s="25"/>
      <c r="E364" s="25"/>
      <c r="F364" s="25"/>
      <c r="L364" s="26"/>
    </row>
    <row r="365" spans="2:12" ht="15.75" customHeight="1" x14ac:dyDescent="0.25">
      <c r="B365" s="25"/>
      <c r="C365" s="25"/>
      <c r="D365" s="25"/>
      <c r="E365" s="25"/>
      <c r="F365" s="25"/>
      <c r="L365" s="26"/>
    </row>
    <row r="366" spans="2:12" ht="15.75" customHeight="1" x14ac:dyDescent="0.25">
      <c r="B366" s="25"/>
      <c r="C366" s="25"/>
      <c r="D366" s="25"/>
      <c r="E366" s="25"/>
      <c r="F366" s="25"/>
      <c r="L366" s="26"/>
    </row>
    <row r="367" spans="2:12" ht="15.75" customHeight="1" x14ac:dyDescent="0.25">
      <c r="B367" s="25"/>
      <c r="C367" s="25"/>
      <c r="D367" s="25"/>
      <c r="E367" s="25"/>
      <c r="F367" s="25"/>
      <c r="L367" s="26"/>
    </row>
    <row r="368" spans="2:12" ht="15.75" customHeight="1" x14ac:dyDescent="0.25">
      <c r="B368" s="25"/>
      <c r="C368" s="25"/>
      <c r="D368" s="25"/>
      <c r="E368" s="25"/>
      <c r="F368" s="25"/>
      <c r="L368" s="26"/>
    </row>
    <row r="369" spans="2:12" ht="15.75" customHeight="1" x14ac:dyDescent="0.25">
      <c r="B369" s="25"/>
      <c r="C369" s="25"/>
      <c r="D369" s="25"/>
      <c r="E369" s="25"/>
      <c r="F369" s="25"/>
      <c r="L369" s="26"/>
    </row>
    <row r="370" spans="2:12" ht="15.75" customHeight="1" x14ac:dyDescent="0.25">
      <c r="B370" s="25"/>
      <c r="C370" s="25"/>
      <c r="D370" s="25"/>
      <c r="E370" s="25"/>
      <c r="F370" s="25"/>
      <c r="L370" s="26"/>
    </row>
    <row r="371" spans="2:12" ht="15.75" customHeight="1" x14ac:dyDescent="0.25">
      <c r="B371" s="25"/>
      <c r="C371" s="25"/>
      <c r="D371" s="25"/>
      <c r="E371" s="25"/>
      <c r="F371" s="25"/>
      <c r="L371" s="26"/>
    </row>
    <row r="372" spans="2:12" ht="15.75" customHeight="1" x14ac:dyDescent="0.25">
      <c r="B372" s="25"/>
      <c r="C372" s="25"/>
      <c r="D372" s="25"/>
      <c r="E372" s="25"/>
      <c r="F372" s="25"/>
      <c r="L372" s="26"/>
    </row>
    <row r="373" spans="2:12" ht="15.75" customHeight="1" x14ac:dyDescent="0.25">
      <c r="B373" s="25"/>
      <c r="C373" s="25"/>
      <c r="D373" s="25"/>
      <c r="E373" s="25"/>
      <c r="F373" s="25"/>
      <c r="L373" s="26"/>
    </row>
    <row r="374" spans="2:12" ht="15.75" customHeight="1" x14ac:dyDescent="0.25">
      <c r="B374" s="25"/>
      <c r="C374" s="25"/>
      <c r="D374" s="25"/>
      <c r="E374" s="25"/>
      <c r="F374" s="25"/>
      <c r="L374" s="26"/>
    </row>
    <row r="375" spans="2:12" ht="15.75" customHeight="1" x14ac:dyDescent="0.25">
      <c r="B375" s="25"/>
      <c r="C375" s="25"/>
      <c r="D375" s="25"/>
      <c r="E375" s="25"/>
      <c r="F375" s="25"/>
      <c r="L375" s="26"/>
    </row>
    <row r="376" spans="2:12" ht="15.75" customHeight="1" x14ac:dyDescent="0.25">
      <c r="B376" s="25"/>
      <c r="C376" s="25"/>
      <c r="D376" s="25"/>
      <c r="E376" s="25"/>
      <c r="F376" s="25"/>
      <c r="L376" s="26"/>
    </row>
    <row r="377" spans="2:12" ht="15.75" customHeight="1" x14ac:dyDescent="0.25">
      <c r="B377" s="25"/>
      <c r="C377" s="25"/>
      <c r="D377" s="25"/>
      <c r="E377" s="25"/>
      <c r="F377" s="25"/>
      <c r="L377" s="26"/>
    </row>
    <row r="378" spans="2:12" ht="15.75" customHeight="1" x14ac:dyDescent="0.25">
      <c r="B378" s="25"/>
      <c r="C378" s="25"/>
      <c r="D378" s="25"/>
      <c r="E378" s="25"/>
      <c r="F378" s="25"/>
      <c r="L378" s="26"/>
    </row>
    <row r="379" spans="2:12" ht="15.75" customHeight="1" x14ac:dyDescent="0.25">
      <c r="B379" s="25"/>
      <c r="C379" s="25"/>
      <c r="D379" s="25"/>
      <c r="E379" s="25"/>
      <c r="F379" s="25"/>
      <c r="L379" s="26"/>
    </row>
    <row r="380" spans="2:12" ht="15.75" customHeight="1" x14ac:dyDescent="0.25">
      <c r="B380" s="25"/>
      <c r="C380" s="25"/>
      <c r="D380" s="25"/>
      <c r="E380" s="25"/>
      <c r="F380" s="25"/>
      <c r="L380" s="26"/>
    </row>
    <row r="381" spans="2:12" ht="15.75" customHeight="1" x14ac:dyDescent="0.25">
      <c r="B381" s="25"/>
      <c r="C381" s="25"/>
      <c r="D381" s="25"/>
      <c r="E381" s="25"/>
      <c r="F381" s="25"/>
      <c r="L381" s="26"/>
    </row>
    <row r="382" spans="2:12" ht="15.75" customHeight="1" x14ac:dyDescent="0.25">
      <c r="B382" s="25"/>
      <c r="C382" s="25"/>
      <c r="D382" s="25"/>
      <c r="E382" s="25"/>
      <c r="F382" s="25"/>
      <c r="L382" s="26"/>
    </row>
    <row r="383" spans="2:12" ht="15.75" customHeight="1" x14ac:dyDescent="0.25">
      <c r="B383" s="25"/>
      <c r="C383" s="25"/>
      <c r="D383" s="25"/>
      <c r="E383" s="25"/>
      <c r="F383" s="25"/>
      <c r="L383" s="26"/>
    </row>
    <row r="384" spans="2:12" ht="15.75" customHeight="1" x14ac:dyDescent="0.25">
      <c r="B384" s="25"/>
      <c r="C384" s="25"/>
      <c r="D384" s="25"/>
      <c r="E384" s="25"/>
      <c r="F384" s="25"/>
      <c r="L384" s="26"/>
    </row>
    <row r="385" spans="2:12" ht="15.75" customHeight="1" x14ac:dyDescent="0.25">
      <c r="B385" s="25"/>
      <c r="C385" s="25"/>
      <c r="D385" s="25"/>
      <c r="E385" s="25"/>
      <c r="F385" s="25"/>
      <c r="L385" s="26"/>
    </row>
    <row r="386" spans="2:12" ht="15.75" customHeight="1" x14ac:dyDescent="0.25">
      <c r="B386" s="25"/>
      <c r="C386" s="25"/>
      <c r="D386" s="25"/>
      <c r="E386" s="25"/>
      <c r="F386" s="25"/>
      <c r="L386" s="26"/>
    </row>
    <row r="387" spans="2:12" ht="15.75" customHeight="1" x14ac:dyDescent="0.25">
      <c r="B387" s="25"/>
      <c r="C387" s="25"/>
      <c r="D387" s="25"/>
      <c r="E387" s="25"/>
      <c r="F387" s="25"/>
      <c r="L387" s="26"/>
    </row>
    <row r="388" spans="2:12" ht="15.75" customHeight="1" x14ac:dyDescent="0.25">
      <c r="B388" s="25"/>
      <c r="C388" s="25"/>
      <c r="D388" s="25"/>
      <c r="E388" s="25"/>
      <c r="F388" s="25"/>
      <c r="L388" s="26"/>
    </row>
    <row r="389" spans="2:12" ht="15.75" customHeight="1" x14ac:dyDescent="0.25">
      <c r="B389" s="25"/>
      <c r="C389" s="25"/>
      <c r="D389" s="25"/>
      <c r="E389" s="25"/>
      <c r="F389" s="25"/>
      <c r="L389" s="26"/>
    </row>
    <row r="390" spans="2:12" ht="15.75" customHeight="1" x14ac:dyDescent="0.25">
      <c r="B390" s="25"/>
      <c r="C390" s="25"/>
      <c r="D390" s="25"/>
      <c r="E390" s="25"/>
      <c r="F390" s="25"/>
      <c r="L390" s="26"/>
    </row>
    <row r="391" spans="2:12" ht="15.75" customHeight="1" x14ac:dyDescent="0.25">
      <c r="B391" s="25"/>
      <c r="C391" s="25"/>
      <c r="D391" s="25"/>
      <c r="E391" s="25"/>
      <c r="F391" s="25"/>
      <c r="L391" s="26"/>
    </row>
    <row r="392" spans="2:12" ht="15.75" customHeight="1" x14ac:dyDescent="0.25">
      <c r="B392" s="25"/>
      <c r="C392" s="25"/>
      <c r="D392" s="25"/>
      <c r="E392" s="25"/>
      <c r="F392" s="25"/>
      <c r="L392" s="26"/>
    </row>
    <row r="393" spans="2:12" ht="15.75" customHeight="1" x14ac:dyDescent="0.25">
      <c r="B393" s="25"/>
      <c r="C393" s="25"/>
      <c r="D393" s="25"/>
      <c r="E393" s="25"/>
      <c r="F393" s="25"/>
      <c r="L393" s="26"/>
    </row>
    <row r="394" spans="2:12" ht="15.75" customHeight="1" x14ac:dyDescent="0.25">
      <c r="B394" s="25"/>
      <c r="C394" s="25"/>
      <c r="D394" s="25"/>
      <c r="E394" s="25"/>
      <c r="F394" s="25"/>
      <c r="L394" s="26"/>
    </row>
    <row r="395" spans="2:12" ht="15.75" customHeight="1" x14ac:dyDescent="0.25">
      <c r="B395" s="25"/>
      <c r="C395" s="25"/>
      <c r="D395" s="25"/>
      <c r="E395" s="25"/>
      <c r="F395" s="25"/>
      <c r="L395" s="26"/>
    </row>
    <row r="396" spans="2:12" ht="15.75" customHeight="1" x14ac:dyDescent="0.25">
      <c r="B396" s="25"/>
      <c r="C396" s="25"/>
      <c r="D396" s="25"/>
      <c r="E396" s="25"/>
      <c r="F396" s="25"/>
      <c r="L396" s="26"/>
    </row>
    <row r="397" spans="2:12" ht="15.75" customHeight="1" x14ac:dyDescent="0.25">
      <c r="B397" s="25"/>
      <c r="C397" s="25"/>
      <c r="D397" s="25"/>
      <c r="E397" s="25"/>
      <c r="F397" s="25"/>
      <c r="L397" s="26"/>
    </row>
    <row r="398" spans="2:12" ht="15.75" customHeight="1" x14ac:dyDescent="0.25">
      <c r="B398" s="25"/>
      <c r="C398" s="25"/>
      <c r="D398" s="25"/>
      <c r="E398" s="25"/>
      <c r="F398" s="25"/>
      <c r="L398" s="26"/>
    </row>
    <row r="399" spans="2:12" ht="15.75" customHeight="1" x14ac:dyDescent="0.25">
      <c r="B399" s="25"/>
      <c r="C399" s="25"/>
      <c r="D399" s="25"/>
      <c r="E399" s="25"/>
      <c r="F399" s="25"/>
      <c r="L399" s="26"/>
    </row>
    <row r="400" spans="2:12" ht="15.75" customHeight="1" x14ac:dyDescent="0.25">
      <c r="B400" s="25"/>
      <c r="C400" s="25"/>
      <c r="D400" s="25"/>
      <c r="E400" s="25"/>
      <c r="F400" s="25"/>
      <c r="L400" s="26"/>
    </row>
    <row r="401" spans="2:12" ht="15.75" customHeight="1" x14ac:dyDescent="0.25">
      <c r="B401" s="25"/>
      <c r="C401" s="25"/>
      <c r="D401" s="25"/>
      <c r="E401" s="25"/>
      <c r="F401" s="25"/>
      <c r="L401" s="26"/>
    </row>
    <row r="402" spans="2:12" ht="15.75" customHeight="1" x14ac:dyDescent="0.25">
      <c r="B402" s="25"/>
      <c r="C402" s="25"/>
      <c r="D402" s="25"/>
      <c r="E402" s="25"/>
      <c r="F402" s="25"/>
      <c r="L402" s="26"/>
    </row>
    <row r="403" spans="2:12" ht="15.75" customHeight="1" x14ac:dyDescent="0.25">
      <c r="B403" s="25"/>
      <c r="C403" s="25"/>
      <c r="D403" s="25"/>
      <c r="E403" s="25"/>
      <c r="F403" s="25"/>
      <c r="L403" s="26"/>
    </row>
    <row r="404" spans="2:12" ht="15.75" customHeight="1" x14ac:dyDescent="0.25">
      <c r="B404" s="25"/>
      <c r="C404" s="25"/>
      <c r="D404" s="25"/>
      <c r="E404" s="25"/>
      <c r="F404" s="25"/>
      <c r="L404" s="26"/>
    </row>
    <row r="405" spans="2:12" ht="15.75" customHeight="1" x14ac:dyDescent="0.25">
      <c r="B405" s="25"/>
      <c r="C405" s="25"/>
      <c r="D405" s="25"/>
      <c r="E405" s="25"/>
      <c r="F405" s="25"/>
      <c r="L405" s="26"/>
    </row>
    <row r="406" spans="2:12" ht="15.75" customHeight="1" x14ac:dyDescent="0.25">
      <c r="B406" s="25"/>
      <c r="C406" s="25"/>
      <c r="D406" s="25"/>
      <c r="E406" s="25"/>
      <c r="F406" s="25"/>
      <c r="L406" s="26"/>
    </row>
    <row r="407" spans="2:12" ht="15.75" customHeight="1" x14ac:dyDescent="0.25">
      <c r="B407" s="25"/>
      <c r="C407" s="25"/>
      <c r="D407" s="25"/>
      <c r="E407" s="25"/>
      <c r="F407" s="25"/>
      <c r="L407" s="26"/>
    </row>
    <row r="408" spans="2:12" ht="15.75" customHeight="1" x14ac:dyDescent="0.25">
      <c r="B408" s="25"/>
      <c r="C408" s="25"/>
      <c r="D408" s="25"/>
      <c r="E408" s="25"/>
      <c r="F408" s="25"/>
      <c r="L408" s="26"/>
    </row>
    <row r="409" spans="2:12" ht="15.75" customHeight="1" x14ac:dyDescent="0.25">
      <c r="B409" s="25"/>
      <c r="C409" s="25"/>
      <c r="D409" s="25"/>
      <c r="E409" s="25"/>
      <c r="F409" s="25"/>
      <c r="L409" s="26"/>
    </row>
    <row r="410" spans="2:12" ht="15.75" customHeight="1" x14ac:dyDescent="0.25">
      <c r="B410" s="25"/>
      <c r="C410" s="25"/>
      <c r="D410" s="25"/>
      <c r="E410" s="25"/>
      <c r="F410" s="25"/>
      <c r="L410" s="26"/>
    </row>
    <row r="411" spans="2:12" ht="15.75" customHeight="1" x14ac:dyDescent="0.25">
      <c r="B411" s="25"/>
      <c r="C411" s="25"/>
      <c r="D411" s="25"/>
      <c r="E411" s="25"/>
      <c r="F411" s="25"/>
      <c r="L411" s="26"/>
    </row>
    <row r="412" spans="2:12" ht="15.75" customHeight="1" x14ac:dyDescent="0.25">
      <c r="B412" s="25"/>
      <c r="C412" s="25"/>
      <c r="D412" s="25"/>
      <c r="E412" s="25"/>
      <c r="F412" s="25"/>
      <c r="L412" s="26"/>
    </row>
    <row r="413" spans="2:12" ht="15.75" customHeight="1" x14ac:dyDescent="0.25">
      <c r="B413" s="25"/>
      <c r="C413" s="25"/>
      <c r="D413" s="25"/>
      <c r="E413" s="25"/>
      <c r="F413" s="25"/>
      <c r="L413" s="26"/>
    </row>
    <row r="414" spans="2:12" ht="15.75" customHeight="1" x14ac:dyDescent="0.25">
      <c r="B414" s="25"/>
      <c r="C414" s="25"/>
      <c r="D414" s="25"/>
      <c r="E414" s="25"/>
      <c r="F414" s="25"/>
      <c r="L414" s="26"/>
    </row>
    <row r="415" spans="2:12" ht="15.75" customHeight="1" x14ac:dyDescent="0.25">
      <c r="B415" s="25"/>
      <c r="C415" s="25"/>
      <c r="D415" s="25"/>
      <c r="E415" s="25"/>
      <c r="F415" s="25"/>
      <c r="L415" s="26"/>
    </row>
    <row r="416" spans="2:12" ht="15.75" customHeight="1" x14ac:dyDescent="0.25">
      <c r="B416" s="25"/>
      <c r="C416" s="25"/>
      <c r="D416" s="25"/>
      <c r="E416" s="25"/>
      <c r="F416" s="25"/>
      <c r="L416" s="26"/>
    </row>
    <row r="417" spans="2:12" ht="15.75" customHeight="1" x14ac:dyDescent="0.25">
      <c r="B417" s="25"/>
      <c r="C417" s="25"/>
      <c r="D417" s="25"/>
      <c r="E417" s="25"/>
      <c r="F417" s="25"/>
      <c r="L417" s="26"/>
    </row>
    <row r="418" spans="2:12" ht="15.75" customHeight="1" x14ac:dyDescent="0.25">
      <c r="B418" s="25"/>
      <c r="C418" s="25"/>
      <c r="D418" s="25"/>
      <c r="E418" s="25"/>
      <c r="F418" s="25"/>
      <c r="L418" s="26"/>
    </row>
    <row r="419" spans="2:12" ht="15.75" customHeight="1" x14ac:dyDescent="0.25">
      <c r="B419" s="25"/>
      <c r="C419" s="25"/>
      <c r="D419" s="25"/>
      <c r="E419" s="25"/>
      <c r="F419" s="25"/>
      <c r="L419" s="26"/>
    </row>
    <row r="420" spans="2:12" ht="15.75" customHeight="1" x14ac:dyDescent="0.25">
      <c r="B420" s="25"/>
      <c r="C420" s="25"/>
      <c r="D420" s="25"/>
      <c r="E420" s="25"/>
      <c r="F420" s="25"/>
      <c r="L420" s="26"/>
    </row>
    <row r="421" spans="2:12" ht="15.75" customHeight="1" x14ac:dyDescent="0.25">
      <c r="B421" s="25"/>
      <c r="C421" s="25"/>
      <c r="D421" s="25"/>
      <c r="E421" s="25"/>
      <c r="F421" s="25"/>
      <c r="L421" s="26"/>
    </row>
    <row r="422" spans="2:12" ht="15.75" customHeight="1" x14ac:dyDescent="0.25">
      <c r="B422" s="25"/>
      <c r="C422" s="25"/>
      <c r="D422" s="25"/>
      <c r="E422" s="25"/>
      <c r="F422" s="25"/>
      <c r="L422" s="26"/>
    </row>
    <row r="423" spans="2:12" ht="15.75" customHeight="1" x14ac:dyDescent="0.25">
      <c r="B423" s="25"/>
      <c r="C423" s="25"/>
      <c r="D423" s="25"/>
      <c r="E423" s="25"/>
      <c r="F423" s="25"/>
      <c r="L423" s="26"/>
    </row>
    <row r="424" spans="2:12" ht="15.75" customHeight="1" x14ac:dyDescent="0.25">
      <c r="B424" s="25"/>
      <c r="C424" s="25"/>
      <c r="D424" s="25"/>
      <c r="E424" s="25"/>
      <c r="F424" s="25"/>
      <c r="L424" s="26"/>
    </row>
    <row r="425" spans="2:12" ht="15.75" customHeight="1" x14ac:dyDescent="0.25">
      <c r="B425" s="25"/>
      <c r="C425" s="25"/>
      <c r="D425" s="25"/>
      <c r="E425" s="25"/>
      <c r="F425" s="25"/>
      <c r="L425" s="26"/>
    </row>
    <row r="426" spans="2:12" ht="15.75" customHeight="1" x14ac:dyDescent="0.25">
      <c r="B426" s="25"/>
      <c r="C426" s="25"/>
      <c r="D426" s="25"/>
      <c r="E426" s="25"/>
      <c r="F426" s="25"/>
      <c r="L426" s="26"/>
    </row>
    <row r="427" spans="2:12" ht="15.75" customHeight="1" x14ac:dyDescent="0.25">
      <c r="B427" s="25"/>
      <c r="C427" s="25"/>
      <c r="D427" s="25"/>
      <c r="E427" s="25"/>
      <c r="F427" s="25"/>
      <c r="L427" s="26"/>
    </row>
    <row r="428" spans="2:12" ht="15.75" customHeight="1" x14ac:dyDescent="0.25">
      <c r="B428" s="25"/>
      <c r="C428" s="25"/>
      <c r="D428" s="25"/>
      <c r="E428" s="25"/>
      <c r="F428" s="25"/>
      <c r="L428" s="26"/>
    </row>
    <row r="429" spans="2:12" ht="15.75" customHeight="1" x14ac:dyDescent="0.25">
      <c r="B429" s="25"/>
      <c r="C429" s="25"/>
      <c r="D429" s="25"/>
      <c r="E429" s="25"/>
      <c r="F429" s="25"/>
      <c r="L429" s="26"/>
    </row>
    <row r="430" spans="2:12" ht="15.75" customHeight="1" x14ac:dyDescent="0.25">
      <c r="B430" s="25"/>
      <c r="C430" s="25"/>
      <c r="D430" s="25"/>
      <c r="E430" s="25"/>
      <c r="F430" s="25"/>
      <c r="L430" s="26"/>
    </row>
    <row r="431" spans="2:12" ht="15.75" customHeight="1" x14ac:dyDescent="0.25">
      <c r="B431" s="25"/>
      <c r="C431" s="25"/>
      <c r="D431" s="25"/>
      <c r="E431" s="25"/>
      <c r="F431" s="25"/>
      <c r="L431" s="26"/>
    </row>
    <row r="432" spans="2:12" ht="15.75" customHeight="1" x14ac:dyDescent="0.25">
      <c r="B432" s="25"/>
      <c r="C432" s="25"/>
      <c r="D432" s="25"/>
      <c r="E432" s="25"/>
      <c r="F432" s="25"/>
      <c r="L432" s="26"/>
    </row>
    <row r="433" spans="2:12" ht="15.75" customHeight="1" x14ac:dyDescent="0.25">
      <c r="B433" s="25"/>
      <c r="C433" s="25"/>
      <c r="D433" s="25"/>
      <c r="E433" s="25"/>
      <c r="F433" s="25"/>
      <c r="L433" s="26"/>
    </row>
    <row r="434" spans="2:12" ht="15.75" customHeight="1" x14ac:dyDescent="0.25">
      <c r="B434" s="25"/>
      <c r="C434" s="25"/>
      <c r="D434" s="25"/>
      <c r="E434" s="25"/>
      <c r="F434" s="25"/>
      <c r="L434" s="26"/>
    </row>
    <row r="435" spans="2:12" ht="15.75" customHeight="1" x14ac:dyDescent="0.25">
      <c r="B435" s="25"/>
      <c r="C435" s="25"/>
      <c r="D435" s="25"/>
      <c r="E435" s="25"/>
      <c r="F435" s="25"/>
      <c r="L435" s="26"/>
    </row>
    <row r="436" spans="2:12" ht="15.75" customHeight="1" x14ac:dyDescent="0.25">
      <c r="B436" s="25"/>
      <c r="C436" s="25"/>
      <c r="D436" s="25"/>
      <c r="E436" s="25"/>
      <c r="F436" s="25"/>
      <c r="L436" s="26"/>
    </row>
    <row r="437" spans="2:12" ht="15.75" customHeight="1" x14ac:dyDescent="0.25">
      <c r="B437" s="25"/>
      <c r="C437" s="25"/>
      <c r="D437" s="25"/>
      <c r="E437" s="25"/>
      <c r="F437" s="25"/>
      <c r="L437" s="26"/>
    </row>
    <row r="438" spans="2:12" ht="15.75" customHeight="1" x14ac:dyDescent="0.25">
      <c r="B438" s="25"/>
      <c r="C438" s="25"/>
      <c r="D438" s="25"/>
      <c r="E438" s="25"/>
      <c r="F438" s="25"/>
      <c r="L438" s="26"/>
    </row>
    <row r="439" spans="2:12" ht="15.75" customHeight="1" x14ac:dyDescent="0.25">
      <c r="B439" s="25"/>
      <c r="C439" s="25"/>
      <c r="D439" s="25"/>
      <c r="E439" s="25"/>
      <c r="F439" s="25"/>
      <c r="L439" s="26"/>
    </row>
    <row r="440" spans="2:12" ht="15.75" customHeight="1" x14ac:dyDescent="0.25">
      <c r="B440" s="25"/>
      <c r="C440" s="25"/>
      <c r="D440" s="25"/>
      <c r="E440" s="25"/>
      <c r="F440" s="25"/>
      <c r="L440" s="26"/>
    </row>
    <row r="441" spans="2:12" ht="15.75" customHeight="1" x14ac:dyDescent="0.25">
      <c r="B441" s="25"/>
      <c r="C441" s="25"/>
      <c r="D441" s="25"/>
      <c r="E441" s="25"/>
      <c r="F441" s="25"/>
      <c r="L441" s="26"/>
    </row>
    <row r="442" spans="2:12" ht="15.75" customHeight="1" x14ac:dyDescent="0.25">
      <c r="B442" s="25"/>
      <c r="C442" s="25"/>
      <c r="D442" s="25"/>
      <c r="E442" s="25"/>
      <c r="F442" s="25"/>
      <c r="L442" s="26"/>
    </row>
    <row r="443" spans="2:12" ht="15.75" customHeight="1" x14ac:dyDescent="0.25">
      <c r="B443" s="25"/>
      <c r="C443" s="25"/>
      <c r="D443" s="25"/>
      <c r="E443" s="25"/>
      <c r="F443" s="25"/>
      <c r="L443" s="26"/>
    </row>
    <row r="444" spans="2:12" ht="15.75" customHeight="1" x14ac:dyDescent="0.25">
      <c r="B444" s="25"/>
      <c r="C444" s="25"/>
      <c r="D444" s="25"/>
      <c r="E444" s="25"/>
      <c r="F444" s="25"/>
      <c r="L444" s="26"/>
    </row>
    <row r="445" spans="2:12" ht="15.75" customHeight="1" x14ac:dyDescent="0.25">
      <c r="B445" s="25"/>
      <c r="C445" s="25"/>
      <c r="D445" s="25"/>
      <c r="E445" s="25"/>
      <c r="F445" s="25"/>
      <c r="L445" s="26"/>
    </row>
    <row r="446" spans="2:12" ht="15.75" customHeight="1" x14ac:dyDescent="0.25">
      <c r="B446" s="25"/>
      <c r="C446" s="25"/>
      <c r="D446" s="25"/>
      <c r="E446" s="25"/>
      <c r="F446" s="25"/>
      <c r="L446" s="26"/>
    </row>
    <row r="447" spans="2:12" ht="15.75" customHeight="1" x14ac:dyDescent="0.25">
      <c r="B447" s="25"/>
      <c r="C447" s="25"/>
      <c r="D447" s="25"/>
      <c r="E447" s="25"/>
      <c r="F447" s="25"/>
      <c r="L447" s="26"/>
    </row>
    <row r="448" spans="2:12" ht="15.75" customHeight="1" x14ac:dyDescent="0.25">
      <c r="B448" s="25"/>
      <c r="C448" s="25"/>
      <c r="D448" s="25"/>
      <c r="E448" s="25"/>
      <c r="F448" s="25"/>
      <c r="L448" s="26"/>
    </row>
    <row r="449" spans="2:12" ht="15.75" customHeight="1" x14ac:dyDescent="0.25">
      <c r="B449" s="25"/>
      <c r="C449" s="25"/>
      <c r="D449" s="25"/>
      <c r="E449" s="25"/>
      <c r="F449" s="25"/>
      <c r="L449" s="26"/>
    </row>
    <row r="450" spans="2:12" ht="15.75" customHeight="1" x14ac:dyDescent="0.25">
      <c r="B450" s="25"/>
      <c r="C450" s="25"/>
      <c r="D450" s="25"/>
      <c r="E450" s="25"/>
      <c r="F450" s="25"/>
      <c r="L450" s="26"/>
    </row>
    <row r="451" spans="2:12" ht="15.75" customHeight="1" x14ac:dyDescent="0.25">
      <c r="B451" s="25"/>
      <c r="C451" s="25"/>
      <c r="D451" s="25"/>
      <c r="E451" s="25"/>
      <c r="F451" s="25"/>
      <c r="L451" s="26"/>
    </row>
    <row r="452" spans="2:12" ht="15.75" customHeight="1" x14ac:dyDescent="0.25">
      <c r="B452" s="25"/>
      <c r="C452" s="25"/>
      <c r="D452" s="25"/>
      <c r="E452" s="25"/>
      <c r="F452" s="25"/>
      <c r="L452" s="26"/>
    </row>
    <row r="453" spans="2:12" ht="15.75" customHeight="1" x14ac:dyDescent="0.25">
      <c r="B453" s="25"/>
      <c r="C453" s="25"/>
      <c r="D453" s="25"/>
      <c r="E453" s="25"/>
      <c r="F453" s="25"/>
      <c r="L453" s="26"/>
    </row>
    <row r="454" spans="2:12" ht="15.75" customHeight="1" x14ac:dyDescent="0.25">
      <c r="B454" s="25"/>
      <c r="C454" s="25"/>
      <c r="D454" s="25"/>
      <c r="E454" s="25"/>
      <c r="F454" s="25"/>
      <c r="L454" s="26"/>
    </row>
    <row r="455" spans="2:12" ht="15.75" customHeight="1" x14ac:dyDescent="0.25">
      <c r="B455" s="25"/>
      <c r="C455" s="25"/>
      <c r="D455" s="25"/>
      <c r="E455" s="25"/>
      <c r="F455" s="25"/>
      <c r="L455" s="26"/>
    </row>
    <row r="456" spans="2:12" ht="15.75" customHeight="1" x14ac:dyDescent="0.25">
      <c r="B456" s="25"/>
      <c r="C456" s="25"/>
      <c r="D456" s="25"/>
      <c r="E456" s="25"/>
      <c r="F456" s="25"/>
      <c r="L456" s="26"/>
    </row>
    <row r="457" spans="2:12" ht="15.75" customHeight="1" x14ac:dyDescent="0.25">
      <c r="B457" s="25"/>
      <c r="C457" s="25"/>
      <c r="D457" s="25"/>
      <c r="E457" s="25"/>
      <c r="F457" s="25"/>
      <c r="L457" s="26"/>
    </row>
    <row r="458" spans="2:12" ht="15.75" customHeight="1" x14ac:dyDescent="0.25">
      <c r="B458" s="25"/>
      <c r="C458" s="25"/>
      <c r="D458" s="25"/>
      <c r="E458" s="25"/>
      <c r="F458" s="25"/>
      <c r="L458" s="26"/>
    </row>
    <row r="459" spans="2:12" ht="15.75" customHeight="1" x14ac:dyDescent="0.25">
      <c r="B459" s="25"/>
      <c r="C459" s="25"/>
      <c r="D459" s="25"/>
      <c r="E459" s="25"/>
      <c r="F459" s="25"/>
      <c r="L459" s="26"/>
    </row>
    <row r="460" spans="2:12" ht="15.75" customHeight="1" x14ac:dyDescent="0.25">
      <c r="B460" s="25"/>
      <c r="C460" s="25"/>
      <c r="D460" s="25"/>
      <c r="E460" s="25"/>
      <c r="F460" s="25"/>
      <c r="L460" s="26"/>
    </row>
    <row r="461" spans="2:12" ht="15.75" customHeight="1" x14ac:dyDescent="0.25">
      <c r="B461" s="25"/>
      <c r="C461" s="25"/>
      <c r="D461" s="25"/>
      <c r="E461" s="25"/>
      <c r="F461" s="25"/>
      <c r="L461" s="26"/>
    </row>
    <row r="462" spans="2:12" ht="15.75" customHeight="1" x14ac:dyDescent="0.25">
      <c r="B462" s="25"/>
      <c r="C462" s="25"/>
      <c r="D462" s="25"/>
      <c r="E462" s="25"/>
      <c r="F462" s="25"/>
      <c r="L462" s="26"/>
    </row>
    <row r="463" spans="2:12" ht="15.75" customHeight="1" x14ac:dyDescent="0.25">
      <c r="B463" s="25"/>
      <c r="C463" s="25"/>
      <c r="D463" s="25"/>
      <c r="E463" s="25"/>
      <c r="F463" s="25"/>
      <c r="L463" s="26"/>
    </row>
    <row r="464" spans="2:12" ht="15.75" customHeight="1" x14ac:dyDescent="0.25">
      <c r="B464" s="25"/>
      <c r="C464" s="25"/>
      <c r="D464" s="25"/>
      <c r="E464" s="25"/>
      <c r="F464" s="25"/>
      <c r="L464" s="26"/>
    </row>
    <row r="465" spans="2:12" ht="15.75" customHeight="1" x14ac:dyDescent="0.25">
      <c r="B465" s="25"/>
      <c r="C465" s="25"/>
      <c r="D465" s="25"/>
      <c r="E465" s="25"/>
      <c r="F465" s="25"/>
      <c r="L465" s="26"/>
    </row>
    <row r="466" spans="2:12" ht="15.75" customHeight="1" x14ac:dyDescent="0.25">
      <c r="B466" s="25"/>
      <c r="C466" s="25"/>
      <c r="D466" s="25"/>
      <c r="E466" s="25"/>
      <c r="F466" s="25"/>
      <c r="L466" s="26"/>
    </row>
    <row r="467" spans="2:12" ht="15.75" customHeight="1" x14ac:dyDescent="0.25">
      <c r="B467" s="25"/>
      <c r="C467" s="25"/>
      <c r="D467" s="25"/>
      <c r="E467" s="25"/>
      <c r="F467" s="25"/>
      <c r="L467" s="26"/>
    </row>
    <row r="468" spans="2:12" ht="15.75" customHeight="1" x14ac:dyDescent="0.25">
      <c r="B468" s="25"/>
      <c r="C468" s="25"/>
      <c r="D468" s="25"/>
      <c r="E468" s="25"/>
      <c r="F468" s="25"/>
      <c r="L468" s="26"/>
    </row>
    <row r="469" spans="2:12" ht="15.75" customHeight="1" x14ac:dyDescent="0.25">
      <c r="B469" s="25"/>
      <c r="C469" s="25"/>
      <c r="D469" s="25"/>
      <c r="E469" s="25"/>
      <c r="F469" s="25"/>
      <c r="L469" s="26"/>
    </row>
    <row r="470" spans="2:12" ht="15.75" customHeight="1" x14ac:dyDescent="0.25">
      <c r="B470" s="25"/>
      <c r="C470" s="25"/>
      <c r="D470" s="25"/>
      <c r="E470" s="25"/>
      <c r="F470" s="25"/>
      <c r="L470" s="26"/>
    </row>
    <row r="471" spans="2:12" ht="15.75" customHeight="1" x14ac:dyDescent="0.25">
      <c r="B471" s="25"/>
      <c r="C471" s="25"/>
      <c r="D471" s="25"/>
      <c r="E471" s="25"/>
      <c r="F471" s="25"/>
      <c r="L471" s="26"/>
    </row>
    <row r="472" spans="2:12" ht="15.75" customHeight="1" x14ac:dyDescent="0.25">
      <c r="B472" s="25"/>
      <c r="C472" s="25"/>
      <c r="D472" s="25"/>
      <c r="E472" s="25"/>
      <c r="F472" s="25"/>
      <c r="L472" s="26"/>
    </row>
    <row r="473" spans="2:12" ht="15.75" customHeight="1" x14ac:dyDescent="0.25">
      <c r="B473" s="25"/>
      <c r="C473" s="25"/>
      <c r="D473" s="25"/>
      <c r="E473" s="25"/>
      <c r="F473" s="25"/>
      <c r="L473" s="26"/>
    </row>
    <row r="474" spans="2:12" ht="15.75" customHeight="1" x14ac:dyDescent="0.25">
      <c r="B474" s="25"/>
      <c r="C474" s="25"/>
      <c r="D474" s="25"/>
      <c r="E474" s="25"/>
      <c r="F474" s="25"/>
      <c r="L474" s="26"/>
    </row>
    <row r="475" spans="2:12" ht="15.75" customHeight="1" x14ac:dyDescent="0.25">
      <c r="B475" s="25"/>
      <c r="C475" s="25"/>
      <c r="D475" s="25"/>
      <c r="E475" s="25"/>
      <c r="F475" s="25"/>
      <c r="L475" s="26"/>
    </row>
    <row r="476" spans="2:12" ht="15.75" customHeight="1" x14ac:dyDescent="0.25">
      <c r="B476" s="25"/>
      <c r="C476" s="25"/>
      <c r="D476" s="25"/>
      <c r="E476" s="25"/>
      <c r="F476" s="25"/>
      <c r="L476" s="26"/>
    </row>
    <row r="477" spans="2:12" ht="15.75" customHeight="1" x14ac:dyDescent="0.25">
      <c r="B477" s="25"/>
      <c r="C477" s="25"/>
      <c r="D477" s="25"/>
      <c r="E477" s="25"/>
      <c r="F477" s="25"/>
      <c r="L477" s="26"/>
    </row>
    <row r="478" spans="2:12" ht="15.75" customHeight="1" x14ac:dyDescent="0.25">
      <c r="B478" s="25"/>
      <c r="C478" s="25"/>
      <c r="D478" s="25"/>
      <c r="E478" s="25"/>
      <c r="F478" s="25"/>
      <c r="L478" s="26"/>
    </row>
    <row r="479" spans="2:12" ht="15.75" customHeight="1" x14ac:dyDescent="0.25">
      <c r="B479" s="25"/>
      <c r="C479" s="25"/>
      <c r="D479" s="25"/>
      <c r="E479" s="25"/>
      <c r="F479" s="25"/>
      <c r="L479" s="26"/>
    </row>
    <row r="480" spans="2:12" ht="15.75" customHeight="1" x14ac:dyDescent="0.25">
      <c r="B480" s="25"/>
      <c r="C480" s="25"/>
      <c r="D480" s="25"/>
      <c r="E480" s="25"/>
      <c r="F480" s="25"/>
      <c r="L480" s="26"/>
    </row>
    <row r="481" spans="2:12" ht="15.75" customHeight="1" x14ac:dyDescent="0.25">
      <c r="B481" s="25"/>
      <c r="C481" s="25"/>
      <c r="D481" s="25"/>
      <c r="E481" s="25"/>
      <c r="F481" s="25"/>
      <c r="L481" s="26"/>
    </row>
    <row r="482" spans="2:12" ht="15.75" customHeight="1" x14ac:dyDescent="0.25">
      <c r="B482" s="25"/>
      <c r="C482" s="25"/>
      <c r="D482" s="25"/>
      <c r="E482" s="25"/>
      <c r="F482" s="25"/>
      <c r="L482" s="26"/>
    </row>
    <row r="483" spans="2:12" ht="15.75" customHeight="1" x14ac:dyDescent="0.25">
      <c r="B483" s="25"/>
      <c r="C483" s="25"/>
      <c r="D483" s="25"/>
      <c r="E483" s="25"/>
      <c r="F483" s="25"/>
      <c r="L483" s="26"/>
    </row>
    <row r="484" spans="2:12" ht="15.75" customHeight="1" x14ac:dyDescent="0.25">
      <c r="B484" s="25"/>
      <c r="C484" s="25"/>
      <c r="D484" s="25"/>
      <c r="E484" s="25"/>
      <c r="F484" s="25"/>
      <c r="L484" s="26"/>
    </row>
    <row r="485" spans="2:12" ht="15.75" customHeight="1" x14ac:dyDescent="0.25">
      <c r="B485" s="25"/>
      <c r="C485" s="25"/>
      <c r="D485" s="25"/>
      <c r="E485" s="25"/>
      <c r="F485" s="25"/>
      <c r="L485" s="26"/>
    </row>
    <row r="486" spans="2:12" ht="15.75" customHeight="1" x14ac:dyDescent="0.25">
      <c r="B486" s="25"/>
      <c r="C486" s="25"/>
      <c r="D486" s="25"/>
      <c r="E486" s="25"/>
      <c r="F486" s="25"/>
      <c r="L486" s="26"/>
    </row>
    <row r="487" spans="2:12" ht="15.75" customHeight="1" x14ac:dyDescent="0.25">
      <c r="B487" s="25"/>
      <c r="C487" s="25"/>
      <c r="D487" s="25"/>
      <c r="E487" s="25"/>
      <c r="F487" s="25"/>
      <c r="L487" s="26"/>
    </row>
    <row r="488" spans="2:12" ht="15.75" customHeight="1" x14ac:dyDescent="0.25">
      <c r="B488" s="25"/>
      <c r="C488" s="25"/>
      <c r="D488" s="25"/>
      <c r="E488" s="25"/>
      <c r="F488" s="25"/>
      <c r="L488" s="26"/>
    </row>
    <row r="489" spans="2:12" ht="15.75" customHeight="1" x14ac:dyDescent="0.25">
      <c r="B489" s="25"/>
      <c r="C489" s="25"/>
      <c r="D489" s="25"/>
      <c r="E489" s="25"/>
      <c r="F489" s="25"/>
      <c r="L489" s="26"/>
    </row>
    <row r="490" spans="2:12" ht="15.75" customHeight="1" x14ac:dyDescent="0.25">
      <c r="B490" s="25"/>
      <c r="C490" s="25"/>
      <c r="D490" s="25"/>
      <c r="E490" s="25"/>
      <c r="F490" s="25"/>
      <c r="L490" s="26"/>
    </row>
    <row r="491" spans="2:12" ht="15.75" customHeight="1" x14ac:dyDescent="0.25">
      <c r="B491" s="25"/>
      <c r="C491" s="25"/>
      <c r="D491" s="25"/>
      <c r="E491" s="25"/>
      <c r="F491" s="25"/>
      <c r="L491" s="26"/>
    </row>
    <row r="492" spans="2:12" ht="15.75" customHeight="1" x14ac:dyDescent="0.25">
      <c r="B492" s="25"/>
      <c r="C492" s="25"/>
      <c r="D492" s="25"/>
      <c r="E492" s="25"/>
      <c r="F492" s="25"/>
      <c r="L492" s="26"/>
    </row>
    <row r="493" spans="2:12" ht="15.75" customHeight="1" x14ac:dyDescent="0.25">
      <c r="B493" s="25"/>
      <c r="C493" s="25"/>
      <c r="D493" s="25"/>
      <c r="E493" s="25"/>
      <c r="F493" s="25"/>
      <c r="L493" s="26"/>
    </row>
    <row r="494" spans="2:12" ht="15.75" customHeight="1" x14ac:dyDescent="0.25">
      <c r="B494" s="25"/>
      <c r="C494" s="25"/>
      <c r="D494" s="25"/>
      <c r="E494" s="25"/>
      <c r="F494" s="25"/>
      <c r="L494" s="26"/>
    </row>
    <row r="495" spans="2:12" ht="15.75" customHeight="1" x14ac:dyDescent="0.25">
      <c r="B495" s="25"/>
      <c r="C495" s="25"/>
      <c r="D495" s="25"/>
      <c r="E495" s="25"/>
      <c r="F495" s="25"/>
      <c r="L495" s="26"/>
    </row>
    <row r="496" spans="2:12" ht="15.75" customHeight="1" x14ac:dyDescent="0.25">
      <c r="B496" s="25"/>
      <c r="C496" s="25"/>
      <c r="D496" s="25"/>
      <c r="E496" s="25"/>
      <c r="F496" s="25"/>
      <c r="L496" s="26"/>
    </row>
    <row r="497" spans="2:12" ht="15.75" customHeight="1" x14ac:dyDescent="0.25">
      <c r="B497" s="25"/>
      <c r="C497" s="25"/>
      <c r="D497" s="25"/>
      <c r="E497" s="25"/>
      <c r="F497" s="25"/>
      <c r="L497" s="26"/>
    </row>
    <row r="498" spans="2:12" ht="15.75" customHeight="1" x14ac:dyDescent="0.25">
      <c r="B498" s="25"/>
      <c r="C498" s="25"/>
      <c r="D498" s="25"/>
      <c r="E498" s="25"/>
      <c r="F498" s="25"/>
      <c r="L498" s="26"/>
    </row>
    <row r="499" spans="2:12" ht="15.75" customHeight="1" x14ac:dyDescent="0.25">
      <c r="B499" s="25"/>
      <c r="C499" s="25"/>
      <c r="D499" s="25"/>
      <c r="E499" s="25"/>
      <c r="F499" s="25"/>
      <c r="L499" s="26"/>
    </row>
    <row r="500" spans="2:12" ht="15.75" customHeight="1" x14ac:dyDescent="0.25">
      <c r="B500" s="25"/>
      <c r="C500" s="25"/>
      <c r="D500" s="25"/>
      <c r="E500" s="25"/>
      <c r="F500" s="25"/>
      <c r="L500" s="26"/>
    </row>
    <row r="501" spans="2:12" ht="15.75" customHeight="1" x14ac:dyDescent="0.25">
      <c r="B501" s="25"/>
      <c r="C501" s="25"/>
      <c r="D501" s="25"/>
      <c r="E501" s="25"/>
      <c r="F501" s="25"/>
      <c r="L501" s="26"/>
    </row>
    <row r="502" spans="2:12" ht="15.75" customHeight="1" x14ac:dyDescent="0.25">
      <c r="B502" s="25"/>
      <c r="C502" s="25"/>
      <c r="D502" s="25"/>
      <c r="E502" s="25"/>
      <c r="F502" s="25"/>
      <c r="L502" s="26"/>
    </row>
    <row r="503" spans="2:12" ht="15.75" customHeight="1" x14ac:dyDescent="0.25">
      <c r="B503" s="25"/>
      <c r="C503" s="25"/>
      <c r="D503" s="25"/>
      <c r="E503" s="25"/>
      <c r="F503" s="25"/>
      <c r="L503" s="26"/>
    </row>
    <row r="504" spans="2:12" ht="15.75" customHeight="1" x14ac:dyDescent="0.25">
      <c r="B504" s="25"/>
      <c r="C504" s="25"/>
      <c r="D504" s="25"/>
      <c r="E504" s="25"/>
      <c r="F504" s="25"/>
      <c r="L504" s="26"/>
    </row>
    <row r="505" spans="2:12" ht="15.75" customHeight="1" x14ac:dyDescent="0.25">
      <c r="B505" s="25"/>
      <c r="C505" s="25"/>
      <c r="D505" s="25"/>
      <c r="E505" s="25"/>
      <c r="F505" s="25"/>
      <c r="L505" s="26"/>
    </row>
    <row r="506" spans="2:12" ht="15.75" customHeight="1" x14ac:dyDescent="0.25">
      <c r="B506" s="25"/>
      <c r="C506" s="25"/>
      <c r="D506" s="25"/>
      <c r="E506" s="25"/>
      <c r="F506" s="25"/>
      <c r="L506" s="26"/>
    </row>
    <row r="507" spans="2:12" ht="15.75" customHeight="1" x14ac:dyDescent="0.25">
      <c r="B507" s="25"/>
      <c r="C507" s="25"/>
      <c r="D507" s="25"/>
      <c r="E507" s="25"/>
      <c r="F507" s="25"/>
      <c r="L507" s="26"/>
    </row>
    <row r="508" spans="2:12" ht="15.75" customHeight="1" x14ac:dyDescent="0.25">
      <c r="B508" s="25"/>
      <c r="C508" s="25"/>
      <c r="D508" s="25"/>
      <c r="E508" s="25"/>
      <c r="F508" s="25"/>
      <c r="L508" s="26"/>
    </row>
    <row r="509" spans="2:12" ht="15.75" customHeight="1" x14ac:dyDescent="0.25">
      <c r="B509" s="25"/>
      <c r="C509" s="25"/>
      <c r="D509" s="25"/>
      <c r="E509" s="25"/>
      <c r="F509" s="25"/>
      <c r="L509" s="26"/>
    </row>
    <row r="510" spans="2:12" ht="15.75" customHeight="1" x14ac:dyDescent="0.25">
      <c r="B510" s="25"/>
      <c r="C510" s="25"/>
      <c r="D510" s="25"/>
      <c r="E510" s="25"/>
      <c r="F510" s="25"/>
      <c r="L510" s="26"/>
    </row>
    <row r="511" spans="2:12" ht="15.75" customHeight="1" x14ac:dyDescent="0.25">
      <c r="B511" s="25"/>
      <c r="C511" s="25"/>
      <c r="D511" s="25"/>
      <c r="E511" s="25"/>
      <c r="F511" s="25"/>
      <c r="L511" s="26"/>
    </row>
    <row r="512" spans="2:12" ht="15.75" customHeight="1" x14ac:dyDescent="0.25">
      <c r="B512" s="25"/>
      <c r="C512" s="25"/>
      <c r="D512" s="25"/>
      <c r="E512" s="25"/>
      <c r="F512" s="25"/>
      <c r="L512" s="26"/>
    </row>
    <row r="513" spans="2:12" ht="15.75" customHeight="1" x14ac:dyDescent="0.25">
      <c r="B513" s="25"/>
      <c r="C513" s="25"/>
      <c r="D513" s="25"/>
      <c r="E513" s="25"/>
      <c r="F513" s="25"/>
      <c r="L513" s="26"/>
    </row>
    <row r="514" spans="2:12" ht="15.75" customHeight="1" x14ac:dyDescent="0.25">
      <c r="B514" s="25"/>
      <c r="C514" s="25"/>
      <c r="D514" s="25"/>
      <c r="E514" s="25"/>
      <c r="F514" s="25"/>
      <c r="L514" s="26"/>
    </row>
    <row r="515" spans="2:12" ht="15.75" customHeight="1" x14ac:dyDescent="0.25">
      <c r="B515" s="25"/>
      <c r="C515" s="25"/>
      <c r="D515" s="25"/>
      <c r="E515" s="25"/>
      <c r="F515" s="25"/>
      <c r="L515" s="26"/>
    </row>
    <row r="516" spans="2:12" ht="15.75" customHeight="1" x14ac:dyDescent="0.25">
      <c r="B516" s="25"/>
      <c r="C516" s="25"/>
      <c r="D516" s="25"/>
      <c r="E516" s="25"/>
      <c r="F516" s="25"/>
      <c r="L516" s="26"/>
    </row>
    <row r="517" spans="2:12" ht="15.75" customHeight="1" x14ac:dyDescent="0.25">
      <c r="B517" s="25"/>
      <c r="C517" s="25"/>
      <c r="D517" s="25"/>
      <c r="E517" s="25"/>
      <c r="F517" s="25"/>
      <c r="L517" s="26"/>
    </row>
    <row r="518" spans="2:12" ht="15.75" customHeight="1" x14ac:dyDescent="0.25">
      <c r="B518" s="25"/>
      <c r="C518" s="25"/>
      <c r="D518" s="25"/>
      <c r="E518" s="25"/>
      <c r="F518" s="25"/>
      <c r="L518" s="26"/>
    </row>
    <row r="519" spans="2:12" ht="15.75" customHeight="1" x14ac:dyDescent="0.25">
      <c r="B519" s="25"/>
      <c r="C519" s="25"/>
      <c r="D519" s="25"/>
      <c r="E519" s="25"/>
      <c r="F519" s="25"/>
      <c r="L519" s="26"/>
    </row>
    <row r="520" spans="2:12" ht="15.75" customHeight="1" x14ac:dyDescent="0.25">
      <c r="B520" s="25"/>
      <c r="C520" s="25"/>
      <c r="D520" s="25"/>
      <c r="E520" s="25"/>
      <c r="F520" s="25"/>
      <c r="L520" s="26"/>
    </row>
    <row r="521" spans="2:12" ht="15.75" customHeight="1" x14ac:dyDescent="0.25">
      <c r="B521" s="25"/>
      <c r="C521" s="25"/>
      <c r="D521" s="25"/>
      <c r="E521" s="25"/>
      <c r="F521" s="25"/>
      <c r="L521" s="26"/>
    </row>
    <row r="522" spans="2:12" ht="15.75" customHeight="1" x14ac:dyDescent="0.25">
      <c r="B522" s="25"/>
      <c r="C522" s="25"/>
      <c r="D522" s="25"/>
      <c r="E522" s="25"/>
      <c r="F522" s="25"/>
      <c r="L522" s="26"/>
    </row>
    <row r="523" spans="2:12" ht="15.75" customHeight="1" x14ac:dyDescent="0.25">
      <c r="B523" s="25"/>
      <c r="C523" s="25"/>
      <c r="D523" s="25"/>
      <c r="E523" s="25"/>
      <c r="F523" s="25"/>
      <c r="L523" s="26"/>
    </row>
    <row r="524" spans="2:12" ht="15.75" customHeight="1" x14ac:dyDescent="0.25">
      <c r="B524" s="25"/>
      <c r="C524" s="25"/>
      <c r="D524" s="25"/>
      <c r="E524" s="25"/>
      <c r="F524" s="25"/>
      <c r="L524" s="26"/>
    </row>
    <row r="525" spans="2:12" ht="15.75" customHeight="1" x14ac:dyDescent="0.25">
      <c r="B525" s="25"/>
      <c r="C525" s="25"/>
      <c r="D525" s="25"/>
      <c r="E525" s="25"/>
      <c r="F525" s="25"/>
      <c r="L525" s="26"/>
    </row>
    <row r="526" spans="2:12" ht="15.75" customHeight="1" x14ac:dyDescent="0.25">
      <c r="B526" s="25"/>
      <c r="C526" s="25"/>
      <c r="D526" s="25"/>
      <c r="E526" s="25"/>
      <c r="F526" s="25"/>
      <c r="L526" s="26"/>
    </row>
    <row r="527" spans="2:12" ht="15.75" customHeight="1" x14ac:dyDescent="0.25">
      <c r="B527" s="25"/>
      <c r="C527" s="25"/>
      <c r="D527" s="25"/>
      <c r="E527" s="25"/>
      <c r="F527" s="25"/>
      <c r="L527" s="26"/>
    </row>
    <row r="528" spans="2:12" ht="15.75" customHeight="1" x14ac:dyDescent="0.25">
      <c r="B528" s="25"/>
      <c r="C528" s="25"/>
      <c r="D528" s="25"/>
      <c r="E528" s="25"/>
      <c r="F528" s="25"/>
      <c r="L528" s="26"/>
    </row>
    <row r="529" spans="2:12" ht="15.75" customHeight="1" x14ac:dyDescent="0.25">
      <c r="B529" s="25"/>
      <c r="C529" s="25"/>
      <c r="D529" s="25"/>
      <c r="E529" s="25"/>
      <c r="F529" s="25"/>
      <c r="L529" s="26"/>
    </row>
    <row r="530" spans="2:12" ht="15.75" customHeight="1" x14ac:dyDescent="0.25">
      <c r="B530" s="25"/>
      <c r="C530" s="25"/>
      <c r="D530" s="25"/>
      <c r="E530" s="25"/>
      <c r="F530" s="25"/>
      <c r="L530" s="26"/>
    </row>
    <row r="531" spans="2:12" ht="15.75" customHeight="1" x14ac:dyDescent="0.25">
      <c r="B531" s="25"/>
      <c r="C531" s="25"/>
      <c r="D531" s="25"/>
      <c r="E531" s="25"/>
      <c r="F531" s="25"/>
      <c r="L531" s="26"/>
    </row>
    <row r="532" spans="2:12" ht="15.75" customHeight="1" x14ac:dyDescent="0.25">
      <c r="B532" s="25"/>
      <c r="C532" s="25"/>
      <c r="D532" s="25"/>
      <c r="E532" s="25"/>
      <c r="F532" s="25"/>
      <c r="L532" s="26"/>
    </row>
    <row r="533" spans="2:12" ht="15.75" customHeight="1" x14ac:dyDescent="0.25">
      <c r="B533" s="25"/>
      <c r="C533" s="25"/>
      <c r="D533" s="25"/>
      <c r="E533" s="25"/>
      <c r="F533" s="25"/>
      <c r="L533" s="26"/>
    </row>
    <row r="534" spans="2:12" ht="15.75" customHeight="1" x14ac:dyDescent="0.25">
      <c r="B534" s="25"/>
      <c r="C534" s="25"/>
      <c r="D534" s="25"/>
      <c r="E534" s="25"/>
      <c r="F534" s="25"/>
      <c r="L534" s="26"/>
    </row>
    <row r="535" spans="2:12" ht="15.75" customHeight="1" x14ac:dyDescent="0.25">
      <c r="B535" s="25"/>
      <c r="C535" s="25"/>
      <c r="D535" s="25"/>
      <c r="E535" s="25"/>
      <c r="F535" s="25"/>
      <c r="L535" s="26"/>
    </row>
    <row r="536" spans="2:12" ht="15.75" customHeight="1" x14ac:dyDescent="0.25">
      <c r="B536" s="25"/>
      <c r="C536" s="25"/>
      <c r="D536" s="25"/>
      <c r="E536" s="25"/>
      <c r="F536" s="25"/>
      <c r="L536" s="26"/>
    </row>
    <row r="537" spans="2:12" ht="15.75" customHeight="1" x14ac:dyDescent="0.25">
      <c r="B537" s="25"/>
      <c r="C537" s="25"/>
      <c r="D537" s="25"/>
      <c r="E537" s="25"/>
      <c r="F537" s="25"/>
      <c r="L537" s="26"/>
    </row>
    <row r="538" spans="2:12" ht="15.75" customHeight="1" x14ac:dyDescent="0.25">
      <c r="B538" s="25"/>
      <c r="C538" s="25"/>
      <c r="D538" s="25"/>
      <c r="E538" s="25"/>
      <c r="F538" s="25"/>
      <c r="L538" s="26"/>
    </row>
    <row r="539" spans="2:12" ht="15.75" customHeight="1" x14ac:dyDescent="0.25">
      <c r="B539" s="25"/>
      <c r="C539" s="25"/>
      <c r="D539" s="25"/>
      <c r="E539" s="25"/>
      <c r="F539" s="25"/>
      <c r="L539" s="26"/>
    </row>
    <row r="540" spans="2:12" ht="15.75" customHeight="1" x14ac:dyDescent="0.25">
      <c r="B540" s="25"/>
      <c r="C540" s="25"/>
      <c r="D540" s="25"/>
      <c r="E540" s="25"/>
      <c r="F540" s="25"/>
      <c r="L540" s="26"/>
    </row>
    <row r="541" spans="2:12" ht="15.75" customHeight="1" x14ac:dyDescent="0.25">
      <c r="B541" s="25"/>
      <c r="C541" s="25"/>
      <c r="D541" s="25"/>
      <c r="E541" s="25"/>
      <c r="F541" s="25"/>
      <c r="L541" s="26"/>
    </row>
    <row r="542" spans="2:12" ht="15.75" customHeight="1" x14ac:dyDescent="0.25">
      <c r="B542" s="25"/>
      <c r="C542" s="25"/>
      <c r="D542" s="25"/>
      <c r="E542" s="25"/>
      <c r="F542" s="25"/>
      <c r="L542" s="26"/>
    </row>
    <row r="543" spans="2:12" ht="15.75" customHeight="1" x14ac:dyDescent="0.25">
      <c r="B543" s="25"/>
      <c r="C543" s="25"/>
      <c r="D543" s="25"/>
      <c r="E543" s="25"/>
      <c r="F543" s="25"/>
      <c r="L543" s="26"/>
    </row>
    <row r="544" spans="2:12" ht="15.75" customHeight="1" x14ac:dyDescent="0.25">
      <c r="B544" s="25"/>
      <c r="C544" s="25"/>
      <c r="D544" s="25"/>
      <c r="E544" s="25"/>
      <c r="F544" s="25"/>
      <c r="L544" s="26"/>
    </row>
    <row r="545" spans="2:12" ht="15.75" customHeight="1" x14ac:dyDescent="0.25">
      <c r="B545" s="25"/>
      <c r="C545" s="25"/>
      <c r="D545" s="25"/>
      <c r="E545" s="25"/>
      <c r="F545" s="25"/>
      <c r="L545" s="26"/>
    </row>
    <row r="546" spans="2:12" ht="15.75" customHeight="1" x14ac:dyDescent="0.25">
      <c r="B546" s="25"/>
      <c r="C546" s="25"/>
      <c r="D546" s="25"/>
      <c r="E546" s="25"/>
      <c r="F546" s="25"/>
      <c r="L546" s="26"/>
    </row>
    <row r="547" spans="2:12" ht="15.75" customHeight="1" x14ac:dyDescent="0.25">
      <c r="B547" s="25"/>
      <c r="C547" s="25"/>
      <c r="D547" s="25"/>
      <c r="E547" s="25"/>
      <c r="F547" s="25"/>
      <c r="L547" s="26"/>
    </row>
    <row r="548" spans="2:12" ht="15.75" customHeight="1" x14ac:dyDescent="0.25">
      <c r="B548" s="25"/>
      <c r="C548" s="25"/>
      <c r="D548" s="25"/>
      <c r="E548" s="25"/>
      <c r="F548" s="25"/>
      <c r="L548" s="26"/>
    </row>
    <row r="549" spans="2:12" ht="15.75" customHeight="1" x14ac:dyDescent="0.25">
      <c r="B549" s="25"/>
      <c r="C549" s="25"/>
      <c r="D549" s="25"/>
      <c r="E549" s="25"/>
      <c r="F549" s="25"/>
      <c r="L549" s="26"/>
    </row>
    <row r="550" spans="2:12" ht="15.75" customHeight="1" x14ac:dyDescent="0.25">
      <c r="B550" s="25"/>
      <c r="C550" s="25"/>
      <c r="D550" s="25"/>
      <c r="E550" s="25"/>
      <c r="F550" s="25"/>
      <c r="L550" s="26"/>
    </row>
    <row r="551" spans="2:12" ht="15.75" customHeight="1" x14ac:dyDescent="0.25">
      <c r="B551" s="25"/>
      <c r="C551" s="25"/>
      <c r="D551" s="25"/>
      <c r="E551" s="25"/>
      <c r="F551" s="25"/>
      <c r="L551" s="26"/>
    </row>
    <row r="552" spans="2:12" ht="15.75" customHeight="1" x14ac:dyDescent="0.25">
      <c r="B552" s="25"/>
      <c r="C552" s="25"/>
      <c r="D552" s="25"/>
      <c r="E552" s="25"/>
      <c r="F552" s="25"/>
      <c r="L552" s="26"/>
    </row>
    <row r="553" spans="2:12" ht="15.75" customHeight="1" x14ac:dyDescent="0.25">
      <c r="B553" s="25"/>
      <c r="C553" s="25"/>
      <c r="D553" s="25"/>
      <c r="E553" s="25"/>
      <c r="F553" s="25"/>
      <c r="L553" s="26"/>
    </row>
    <row r="554" spans="2:12" ht="15.75" customHeight="1" x14ac:dyDescent="0.25">
      <c r="B554" s="25"/>
      <c r="C554" s="25"/>
      <c r="D554" s="25"/>
      <c r="E554" s="25"/>
      <c r="F554" s="25"/>
      <c r="L554" s="26"/>
    </row>
    <row r="555" spans="2:12" ht="15.75" customHeight="1" x14ac:dyDescent="0.25">
      <c r="B555" s="25"/>
      <c r="C555" s="25"/>
      <c r="D555" s="25"/>
      <c r="E555" s="25"/>
      <c r="F555" s="25"/>
      <c r="L555" s="26"/>
    </row>
    <row r="556" spans="2:12" ht="15.75" customHeight="1" x14ac:dyDescent="0.25">
      <c r="B556" s="25"/>
      <c r="C556" s="25"/>
      <c r="D556" s="25"/>
      <c r="E556" s="25"/>
      <c r="F556" s="25"/>
      <c r="L556" s="26"/>
    </row>
    <row r="557" spans="2:12" ht="15.75" customHeight="1" x14ac:dyDescent="0.25">
      <c r="B557" s="25"/>
      <c r="C557" s="25"/>
      <c r="D557" s="25"/>
      <c r="E557" s="25"/>
      <c r="F557" s="25"/>
      <c r="L557" s="26"/>
    </row>
    <row r="558" spans="2:12" ht="15.75" customHeight="1" x14ac:dyDescent="0.25">
      <c r="B558" s="25"/>
      <c r="C558" s="25"/>
      <c r="D558" s="25"/>
      <c r="E558" s="25"/>
      <c r="F558" s="25"/>
      <c r="L558" s="26"/>
    </row>
    <row r="559" spans="2:12" ht="15.75" customHeight="1" x14ac:dyDescent="0.25">
      <c r="B559" s="25"/>
      <c r="C559" s="25"/>
      <c r="D559" s="25"/>
      <c r="E559" s="25"/>
      <c r="F559" s="25"/>
      <c r="L559" s="26"/>
    </row>
    <row r="560" spans="2:12" ht="15.75" customHeight="1" x14ac:dyDescent="0.25">
      <c r="B560" s="25"/>
      <c r="C560" s="25"/>
      <c r="D560" s="25"/>
      <c r="E560" s="25"/>
      <c r="F560" s="25"/>
      <c r="L560" s="26"/>
    </row>
    <row r="561" spans="2:12" ht="15.75" customHeight="1" x14ac:dyDescent="0.25">
      <c r="B561" s="25"/>
      <c r="C561" s="25"/>
      <c r="D561" s="25"/>
      <c r="E561" s="25"/>
      <c r="F561" s="25"/>
      <c r="L561" s="26"/>
    </row>
    <row r="562" spans="2:12" ht="15.75" customHeight="1" x14ac:dyDescent="0.25">
      <c r="B562" s="25"/>
      <c r="C562" s="25"/>
      <c r="D562" s="25"/>
      <c r="E562" s="25"/>
      <c r="F562" s="25"/>
      <c r="L562" s="26"/>
    </row>
    <row r="563" spans="2:12" ht="15.75" customHeight="1" x14ac:dyDescent="0.25">
      <c r="B563" s="25"/>
      <c r="C563" s="25"/>
      <c r="D563" s="25"/>
      <c r="E563" s="25"/>
      <c r="F563" s="25"/>
      <c r="L563" s="26"/>
    </row>
    <row r="564" spans="2:12" ht="15.75" customHeight="1" x14ac:dyDescent="0.25">
      <c r="B564" s="25"/>
      <c r="C564" s="25"/>
      <c r="D564" s="25"/>
      <c r="E564" s="25"/>
      <c r="F564" s="25"/>
      <c r="L564" s="26"/>
    </row>
    <row r="565" spans="2:12" ht="15.75" customHeight="1" x14ac:dyDescent="0.25">
      <c r="B565" s="25"/>
      <c r="C565" s="25"/>
      <c r="D565" s="25"/>
      <c r="E565" s="25"/>
      <c r="F565" s="25"/>
      <c r="L565" s="26"/>
    </row>
    <row r="566" spans="2:12" ht="15.75" customHeight="1" x14ac:dyDescent="0.25">
      <c r="B566" s="25"/>
      <c r="C566" s="25"/>
      <c r="D566" s="25"/>
      <c r="E566" s="25"/>
      <c r="F566" s="25"/>
      <c r="L566" s="26"/>
    </row>
    <row r="567" spans="2:12" ht="15.75" customHeight="1" x14ac:dyDescent="0.25">
      <c r="B567" s="25"/>
      <c r="C567" s="25"/>
      <c r="D567" s="25"/>
      <c r="E567" s="25"/>
      <c r="F567" s="25"/>
      <c r="L567" s="26"/>
    </row>
    <row r="568" spans="2:12" ht="15.75" customHeight="1" x14ac:dyDescent="0.25">
      <c r="B568" s="25"/>
      <c r="C568" s="25"/>
      <c r="D568" s="25"/>
      <c r="E568" s="25"/>
      <c r="F568" s="25"/>
      <c r="L568" s="26"/>
    </row>
    <row r="569" spans="2:12" ht="15.75" customHeight="1" x14ac:dyDescent="0.25">
      <c r="B569" s="25"/>
      <c r="C569" s="25"/>
      <c r="D569" s="25"/>
      <c r="E569" s="25"/>
      <c r="F569" s="25"/>
      <c r="L569" s="26"/>
    </row>
    <row r="570" spans="2:12" ht="15.75" customHeight="1" x14ac:dyDescent="0.25">
      <c r="B570" s="25"/>
      <c r="C570" s="25"/>
      <c r="D570" s="25"/>
      <c r="E570" s="25"/>
      <c r="F570" s="25"/>
      <c r="L570" s="26"/>
    </row>
    <row r="571" spans="2:12" ht="15.75" customHeight="1" x14ac:dyDescent="0.25">
      <c r="B571" s="25"/>
      <c r="C571" s="25"/>
      <c r="D571" s="25"/>
      <c r="E571" s="25"/>
      <c r="F571" s="25"/>
      <c r="L571" s="26"/>
    </row>
    <row r="572" spans="2:12" ht="15.75" customHeight="1" x14ac:dyDescent="0.25">
      <c r="B572" s="25"/>
      <c r="C572" s="25"/>
      <c r="D572" s="25"/>
      <c r="E572" s="25"/>
      <c r="F572" s="25"/>
      <c r="L572" s="26"/>
    </row>
    <row r="573" spans="2:12" ht="15.75" customHeight="1" x14ac:dyDescent="0.25">
      <c r="B573" s="25"/>
      <c r="C573" s="25"/>
      <c r="D573" s="25"/>
      <c r="E573" s="25"/>
      <c r="F573" s="25"/>
      <c r="L573" s="26"/>
    </row>
    <row r="574" spans="2:12" ht="15.75" customHeight="1" x14ac:dyDescent="0.25">
      <c r="B574" s="25"/>
      <c r="C574" s="25"/>
      <c r="D574" s="25"/>
      <c r="E574" s="25"/>
      <c r="F574" s="25"/>
      <c r="L574" s="26"/>
    </row>
    <row r="575" spans="2:12" ht="15.75" customHeight="1" x14ac:dyDescent="0.25">
      <c r="B575" s="25"/>
      <c r="C575" s="25"/>
      <c r="D575" s="25"/>
      <c r="E575" s="25"/>
      <c r="F575" s="25"/>
      <c r="L575" s="26"/>
    </row>
    <row r="576" spans="2:12" ht="15.75" customHeight="1" x14ac:dyDescent="0.25">
      <c r="B576" s="25"/>
      <c r="C576" s="25"/>
      <c r="D576" s="25"/>
      <c r="E576" s="25"/>
      <c r="F576" s="25"/>
      <c r="L576" s="26"/>
    </row>
    <row r="577" spans="2:12" ht="15.75" customHeight="1" x14ac:dyDescent="0.25">
      <c r="B577" s="25"/>
      <c r="C577" s="25"/>
      <c r="D577" s="25"/>
      <c r="E577" s="25"/>
      <c r="F577" s="25"/>
      <c r="L577" s="26"/>
    </row>
    <row r="578" spans="2:12" ht="15.75" customHeight="1" x14ac:dyDescent="0.25">
      <c r="B578" s="25"/>
      <c r="C578" s="25"/>
      <c r="D578" s="25"/>
      <c r="E578" s="25"/>
      <c r="F578" s="25"/>
      <c r="L578" s="26"/>
    </row>
    <row r="579" spans="2:12" ht="15.75" customHeight="1" x14ac:dyDescent="0.25">
      <c r="B579" s="25"/>
      <c r="C579" s="25"/>
      <c r="D579" s="25"/>
      <c r="E579" s="25"/>
      <c r="F579" s="25"/>
      <c r="L579" s="26"/>
    </row>
    <row r="580" spans="2:12" ht="15.75" customHeight="1" x14ac:dyDescent="0.25">
      <c r="B580" s="25"/>
      <c r="C580" s="25"/>
      <c r="D580" s="25"/>
      <c r="E580" s="25"/>
      <c r="F580" s="25"/>
      <c r="L580" s="26"/>
    </row>
    <row r="581" spans="2:12" ht="15.75" customHeight="1" x14ac:dyDescent="0.25">
      <c r="B581" s="25"/>
      <c r="C581" s="25"/>
      <c r="D581" s="25"/>
      <c r="E581" s="25"/>
      <c r="F581" s="25"/>
      <c r="L581" s="26"/>
    </row>
    <row r="582" spans="2:12" ht="15.75" customHeight="1" x14ac:dyDescent="0.25">
      <c r="B582" s="25"/>
      <c r="C582" s="25"/>
      <c r="D582" s="25"/>
      <c r="E582" s="25"/>
      <c r="F582" s="25"/>
      <c r="L582" s="26"/>
    </row>
    <row r="583" spans="2:12" ht="15.75" customHeight="1" x14ac:dyDescent="0.25">
      <c r="B583" s="25"/>
      <c r="C583" s="25"/>
      <c r="D583" s="25"/>
      <c r="E583" s="25"/>
      <c r="F583" s="25"/>
      <c r="L583" s="26"/>
    </row>
    <row r="584" spans="2:12" ht="15.75" customHeight="1" x14ac:dyDescent="0.25">
      <c r="B584" s="25"/>
      <c r="C584" s="25"/>
      <c r="D584" s="25"/>
      <c r="E584" s="25"/>
      <c r="F584" s="25"/>
      <c r="L584" s="26"/>
    </row>
    <row r="585" spans="2:12" ht="15.75" customHeight="1" x14ac:dyDescent="0.25">
      <c r="B585" s="25"/>
      <c r="C585" s="25"/>
      <c r="D585" s="25"/>
      <c r="E585" s="25"/>
      <c r="F585" s="25"/>
      <c r="L585" s="26"/>
    </row>
    <row r="586" spans="2:12" ht="15.75" customHeight="1" x14ac:dyDescent="0.25">
      <c r="B586" s="25"/>
      <c r="C586" s="25"/>
      <c r="D586" s="25"/>
      <c r="E586" s="25"/>
      <c r="F586" s="25"/>
      <c r="L586" s="26"/>
    </row>
    <row r="587" spans="2:12" ht="15.75" customHeight="1" x14ac:dyDescent="0.25">
      <c r="B587" s="25"/>
      <c r="C587" s="25"/>
      <c r="D587" s="25"/>
      <c r="E587" s="25"/>
      <c r="F587" s="25"/>
      <c r="L587" s="26"/>
    </row>
    <row r="588" spans="2:12" ht="15.75" customHeight="1" x14ac:dyDescent="0.25">
      <c r="B588" s="25"/>
      <c r="C588" s="25"/>
      <c r="D588" s="25"/>
      <c r="E588" s="25"/>
      <c r="F588" s="25"/>
      <c r="L588" s="26"/>
    </row>
    <row r="589" spans="2:12" ht="15.75" customHeight="1" x14ac:dyDescent="0.25">
      <c r="B589" s="25"/>
      <c r="C589" s="25"/>
      <c r="D589" s="25"/>
      <c r="E589" s="25"/>
      <c r="F589" s="25"/>
      <c r="L589" s="26"/>
    </row>
    <row r="590" spans="2:12" ht="15.75" customHeight="1" x14ac:dyDescent="0.25">
      <c r="B590" s="25"/>
      <c r="C590" s="25"/>
      <c r="D590" s="25"/>
      <c r="E590" s="25"/>
      <c r="F590" s="25"/>
      <c r="L590" s="26"/>
    </row>
    <row r="591" spans="2:12" ht="15.75" customHeight="1" x14ac:dyDescent="0.25">
      <c r="B591" s="25"/>
      <c r="C591" s="25"/>
      <c r="D591" s="25"/>
      <c r="E591" s="25"/>
      <c r="F591" s="25"/>
      <c r="L591" s="26"/>
    </row>
    <row r="592" spans="2:12" ht="15.75" customHeight="1" x14ac:dyDescent="0.25">
      <c r="B592" s="25"/>
      <c r="C592" s="25"/>
      <c r="D592" s="25"/>
      <c r="E592" s="25"/>
      <c r="F592" s="25"/>
      <c r="L592" s="26"/>
    </row>
    <row r="593" spans="2:12" ht="15.75" customHeight="1" x14ac:dyDescent="0.25">
      <c r="B593" s="25"/>
      <c r="C593" s="25"/>
      <c r="D593" s="25"/>
      <c r="E593" s="25"/>
      <c r="F593" s="25"/>
      <c r="L593" s="26"/>
    </row>
    <row r="594" spans="2:12" ht="15.75" customHeight="1" x14ac:dyDescent="0.25">
      <c r="B594" s="25"/>
      <c r="C594" s="25"/>
      <c r="D594" s="25"/>
      <c r="E594" s="25"/>
      <c r="F594" s="25"/>
      <c r="L594" s="26"/>
    </row>
    <row r="595" spans="2:12" ht="15.75" customHeight="1" x14ac:dyDescent="0.25">
      <c r="B595" s="25"/>
      <c r="C595" s="25"/>
      <c r="D595" s="25"/>
      <c r="E595" s="25"/>
      <c r="F595" s="25"/>
      <c r="L595" s="26"/>
    </row>
    <row r="596" spans="2:12" ht="15.75" customHeight="1" x14ac:dyDescent="0.25">
      <c r="B596" s="25"/>
      <c r="C596" s="25"/>
      <c r="D596" s="25"/>
      <c r="E596" s="25"/>
      <c r="F596" s="25"/>
      <c r="L596" s="26"/>
    </row>
    <row r="597" spans="2:12" ht="15.75" customHeight="1" x14ac:dyDescent="0.25">
      <c r="B597" s="25"/>
      <c r="C597" s="25"/>
      <c r="D597" s="25"/>
      <c r="E597" s="25"/>
      <c r="F597" s="25"/>
      <c r="L597" s="26"/>
    </row>
    <row r="598" spans="2:12" ht="15.75" customHeight="1" x14ac:dyDescent="0.25">
      <c r="B598" s="25"/>
      <c r="C598" s="25"/>
      <c r="D598" s="25"/>
      <c r="E598" s="25"/>
      <c r="F598" s="25"/>
      <c r="L598" s="26"/>
    </row>
    <row r="599" spans="2:12" ht="15.75" customHeight="1" x14ac:dyDescent="0.25">
      <c r="B599" s="25"/>
      <c r="C599" s="25"/>
      <c r="D599" s="25"/>
      <c r="E599" s="25"/>
      <c r="F599" s="25"/>
      <c r="L599" s="26"/>
    </row>
    <row r="600" spans="2:12" ht="15.75" customHeight="1" x14ac:dyDescent="0.25">
      <c r="B600" s="25"/>
      <c r="C600" s="25"/>
      <c r="D600" s="25"/>
      <c r="E600" s="25"/>
      <c r="F600" s="25"/>
      <c r="L600" s="26"/>
    </row>
    <row r="601" spans="2:12" ht="15.75" customHeight="1" x14ac:dyDescent="0.25">
      <c r="B601" s="25"/>
      <c r="C601" s="25"/>
      <c r="D601" s="25"/>
      <c r="E601" s="25"/>
      <c r="F601" s="25"/>
      <c r="L601" s="26"/>
    </row>
    <row r="602" spans="2:12" ht="15.75" customHeight="1" x14ac:dyDescent="0.25">
      <c r="B602" s="25"/>
      <c r="C602" s="25"/>
      <c r="D602" s="25"/>
      <c r="E602" s="25"/>
      <c r="F602" s="25"/>
      <c r="L602" s="26"/>
    </row>
    <row r="603" spans="2:12" ht="15.75" customHeight="1" x14ac:dyDescent="0.25">
      <c r="B603" s="25"/>
      <c r="C603" s="25"/>
      <c r="D603" s="25"/>
      <c r="E603" s="25"/>
      <c r="F603" s="25"/>
      <c r="L603" s="26"/>
    </row>
    <row r="604" spans="2:12" ht="15.75" customHeight="1" x14ac:dyDescent="0.25">
      <c r="B604" s="25"/>
      <c r="C604" s="25"/>
      <c r="D604" s="25"/>
      <c r="E604" s="25"/>
      <c r="F604" s="25"/>
      <c r="L604" s="26"/>
    </row>
    <row r="605" spans="2:12" ht="15.75" customHeight="1" x14ac:dyDescent="0.25">
      <c r="B605" s="25"/>
      <c r="C605" s="25"/>
      <c r="D605" s="25"/>
      <c r="E605" s="25"/>
      <c r="F605" s="25"/>
      <c r="L605" s="26"/>
    </row>
    <row r="606" spans="2:12" ht="15.75" customHeight="1" x14ac:dyDescent="0.25">
      <c r="B606" s="25"/>
      <c r="C606" s="25"/>
      <c r="D606" s="25"/>
      <c r="E606" s="25"/>
      <c r="F606" s="25"/>
      <c r="L606" s="26"/>
    </row>
    <row r="607" spans="2:12" ht="15.75" customHeight="1" x14ac:dyDescent="0.25">
      <c r="B607" s="25"/>
      <c r="C607" s="25"/>
      <c r="D607" s="25"/>
      <c r="E607" s="25"/>
      <c r="F607" s="25"/>
      <c r="L607" s="26"/>
    </row>
    <row r="608" spans="2:12" ht="15.75" customHeight="1" x14ac:dyDescent="0.25">
      <c r="B608" s="25"/>
      <c r="C608" s="25"/>
      <c r="D608" s="25"/>
      <c r="E608" s="25"/>
      <c r="F608" s="25"/>
      <c r="L608" s="26"/>
    </row>
    <row r="609" spans="2:12" ht="15.75" customHeight="1" x14ac:dyDescent="0.25">
      <c r="B609" s="25"/>
      <c r="C609" s="25"/>
      <c r="D609" s="25"/>
      <c r="E609" s="25"/>
      <c r="F609" s="25"/>
      <c r="L609" s="26"/>
    </row>
    <row r="610" spans="2:12" ht="15.75" customHeight="1" x14ac:dyDescent="0.25">
      <c r="B610" s="25"/>
      <c r="C610" s="25"/>
      <c r="D610" s="25"/>
      <c r="E610" s="25"/>
      <c r="F610" s="25"/>
      <c r="L610" s="26"/>
    </row>
    <row r="611" spans="2:12" ht="15.75" customHeight="1" x14ac:dyDescent="0.25">
      <c r="B611" s="25"/>
      <c r="C611" s="25"/>
      <c r="D611" s="25"/>
      <c r="E611" s="25"/>
      <c r="F611" s="25"/>
      <c r="L611" s="26"/>
    </row>
    <row r="612" spans="2:12" ht="15.75" customHeight="1" x14ac:dyDescent="0.25">
      <c r="B612" s="25"/>
      <c r="C612" s="25"/>
      <c r="D612" s="25"/>
      <c r="E612" s="25"/>
      <c r="F612" s="25"/>
      <c r="L612" s="26"/>
    </row>
    <row r="613" spans="2:12" ht="15.75" customHeight="1" x14ac:dyDescent="0.25">
      <c r="B613" s="25"/>
      <c r="C613" s="25"/>
      <c r="D613" s="25"/>
      <c r="E613" s="25"/>
      <c r="F613" s="25"/>
      <c r="L613" s="26"/>
    </row>
    <row r="614" spans="2:12" ht="15.75" customHeight="1" x14ac:dyDescent="0.25">
      <c r="B614" s="25"/>
      <c r="C614" s="25"/>
      <c r="D614" s="25"/>
      <c r="E614" s="25"/>
      <c r="F614" s="25"/>
      <c r="L614" s="26"/>
    </row>
    <row r="615" spans="2:12" ht="15.75" customHeight="1" x14ac:dyDescent="0.25">
      <c r="B615" s="25"/>
      <c r="C615" s="25"/>
      <c r="D615" s="25"/>
      <c r="E615" s="25"/>
      <c r="F615" s="25"/>
      <c r="L615" s="26"/>
    </row>
    <row r="616" spans="2:12" ht="15.75" customHeight="1" x14ac:dyDescent="0.25">
      <c r="B616" s="25"/>
      <c r="C616" s="25"/>
      <c r="D616" s="25"/>
      <c r="E616" s="25"/>
      <c r="F616" s="25"/>
      <c r="L616" s="26"/>
    </row>
    <row r="617" spans="2:12" ht="15.75" customHeight="1" x14ac:dyDescent="0.25">
      <c r="B617" s="25"/>
      <c r="C617" s="25"/>
      <c r="D617" s="25"/>
      <c r="E617" s="25"/>
      <c r="F617" s="25"/>
      <c r="L617" s="26"/>
    </row>
    <row r="618" spans="2:12" ht="15.75" customHeight="1" x14ac:dyDescent="0.25">
      <c r="B618" s="25"/>
      <c r="C618" s="25"/>
      <c r="D618" s="25"/>
      <c r="E618" s="25"/>
      <c r="F618" s="25"/>
      <c r="L618" s="26"/>
    </row>
    <row r="619" spans="2:12" ht="15.75" customHeight="1" x14ac:dyDescent="0.25">
      <c r="B619" s="25"/>
      <c r="C619" s="25"/>
      <c r="D619" s="25"/>
      <c r="E619" s="25"/>
      <c r="F619" s="25"/>
      <c r="L619" s="26"/>
    </row>
    <row r="620" spans="2:12" ht="15.75" customHeight="1" x14ac:dyDescent="0.25">
      <c r="B620" s="25"/>
      <c r="C620" s="25"/>
      <c r="D620" s="25"/>
      <c r="E620" s="25"/>
      <c r="F620" s="25"/>
      <c r="L620" s="26"/>
    </row>
    <row r="621" spans="2:12" ht="15.75" customHeight="1" x14ac:dyDescent="0.25">
      <c r="B621" s="25"/>
      <c r="C621" s="25"/>
      <c r="D621" s="25"/>
      <c r="E621" s="25"/>
      <c r="F621" s="25"/>
      <c r="L621" s="26"/>
    </row>
    <row r="622" spans="2:12" ht="15.75" customHeight="1" x14ac:dyDescent="0.25">
      <c r="B622" s="25"/>
      <c r="C622" s="25"/>
      <c r="D622" s="25"/>
      <c r="E622" s="25"/>
      <c r="F622" s="25"/>
      <c r="L622" s="26"/>
    </row>
    <row r="623" spans="2:12" ht="15.75" customHeight="1" x14ac:dyDescent="0.25">
      <c r="B623" s="25"/>
      <c r="C623" s="25"/>
      <c r="D623" s="25"/>
      <c r="E623" s="25"/>
      <c r="F623" s="25"/>
      <c r="L623" s="26"/>
    </row>
    <row r="624" spans="2:12" ht="15.75" customHeight="1" x14ac:dyDescent="0.25">
      <c r="B624" s="25"/>
      <c r="C624" s="25"/>
      <c r="D624" s="25"/>
      <c r="E624" s="25"/>
      <c r="F624" s="25"/>
      <c r="L624" s="26"/>
    </row>
    <row r="625" spans="2:12" ht="15.75" customHeight="1" x14ac:dyDescent="0.25">
      <c r="B625" s="25"/>
      <c r="C625" s="25"/>
      <c r="D625" s="25"/>
      <c r="E625" s="25"/>
      <c r="F625" s="25"/>
      <c r="L625" s="26"/>
    </row>
    <row r="626" spans="2:12" ht="15.75" customHeight="1" x14ac:dyDescent="0.25">
      <c r="B626" s="25"/>
      <c r="C626" s="25"/>
      <c r="D626" s="25"/>
      <c r="E626" s="25"/>
      <c r="F626" s="25"/>
      <c r="L626" s="26"/>
    </row>
    <row r="627" spans="2:12" ht="15.75" customHeight="1" x14ac:dyDescent="0.25">
      <c r="B627" s="25"/>
      <c r="C627" s="25"/>
      <c r="D627" s="25"/>
      <c r="E627" s="25"/>
      <c r="F627" s="25"/>
      <c r="L627" s="26"/>
    </row>
    <row r="628" spans="2:12" ht="15.75" customHeight="1" x14ac:dyDescent="0.25">
      <c r="B628" s="25"/>
      <c r="C628" s="25"/>
      <c r="D628" s="25"/>
      <c r="E628" s="25"/>
      <c r="F628" s="25"/>
      <c r="L628" s="26"/>
    </row>
    <row r="629" spans="2:12" ht="15.75" customHeight="1" x14ac:dyDescent="0.25">
      <c r="B629" s="25"/>
      <c r="C629" s="25"/>
      <c r="D629" s="25"/>
      <c r="E629" s="25"/>
      <c r="F629" s="25"/>
      <c r="L629" s="26"/>
    </row>
    <row r="630" spans="2:12" ht="15.75" customHeight="1" x14ac:dyDescent="0.25">
      <c r="B630" s="25"/>
      <c r="C630" s="25"/>
      <c r="D630" s="25"/>
      <c r="E630" s="25"/>
      <c r="F630" s="25"/>
      <c r="L630" s="26"/>
    </row>
    <row r="631" spans="2:12" ht="15.75" customHeight="1" x14ac:dyDescent="0.25">
      <c r="B631" s="25"/>
      <c r="C631" s="25"/>
      <c r="D631" s="25"/>
      <c r="E631" s="25"/>
      <c r="F631" s="25"/>
      <c r="L631" s="26"/>
    </row>
    <row r="632" spans="2:12" ht="15.75" customHeight="1" x14ac:dyDescent="0.25">
      <c r="B632" s="25"/>
      <c r="C632" s="25"/>
      <c r="D632" s="25"/>
      <c r="E632" s="25"/>
      <c r="F632" s="25"/>
      <c r="L632" s="26"/>
    </row>
    <row r="633" spans="2:12" ht="15.75" customHeight="1" x14ac:dyDescent="0.25">
      <c r="B633" s="25"/>
      <c r="C633" s="25"/>
      <c r="D633" s="25"/>
      <c r="E633" s="25"/>
      <c r="F633" s="25"/>
      <c r="L633" s="26"/>
    </row>
    <row r="634" spans="2:12" ht="15.75" customHeight="1" x14ac:dyDescent="0.25">
      <c r="B634" s="25"/>
      <c r="C634" s="25"/>
      <c r="D634" s="25"/>
      <c r="E634" s="25"/>
      <c r="F634" s="25"/>
      <c r="L634" s="26"/>
    </row>
    <row r="635" spans="2:12" ht="15.75" customHeight="1" x14ac:dyDescent="0.25">
      <c r="B635" s="25"/>
      <c r="C635" s="25"/>
      <c r="D635" s="25"/>
      <c r="E635" s="25"/>
      <c r="F635" s="25"/>
      <c r="L635" s="26"/>
    </row>
    <row r="636" spans="2:12" ht="15.75" customHeight="1" x14ac:dyDescent="0.25">
      <c r="B636" s="25"/>
      <c r="C636" s="25"/>
      <c r="D636" s="25"/>
      <c r="E636" s="25"/>
      <c r="F636" s="25"/>
      <c r="L636" s="26"/>
    </row>
    <row r="637" spans="2:12" ht="15.75" customHeight="1" x14ac:dyDescent="0.25">
      <c r="B637" s="25"/>
      <c r="C637" s="25"/>
      <c r="D637" s="25"/>
      <c r="E637" s="25"/>
      <c r="F637" s="25"/>
      <c r="L637" s="26"/>
    </row>
    <row r="638" spans="2:12" ht="15.75" customHeight="1" x14ac:dyDescent="0.25">
      <c r="B638" s="25"/>
      <c r="C638" s="25"/>
      <c r="D638" s="25"/>
      <c r="E638" s="25"/>
      <c r="F638" s="25"/>
      <c r="L638" s="26"/>
    </row>
    <row r="639" spans="2:12" ht="15.75" customHeight="1" x14ac:dyDescent="0.25">
      <c r="B639" s="25"/>
      <c r="C639" s="25"/>
      <c r="D639" s="25"/>
      <c r="E639" s="25"/>
      <c r="F639" s="25"/>
      <c r="L639" s="26"/>
    </row>
    <row r="640" spans="2:12" ht="15.75" customHeight="1" x14ac:dyDescent="0.25">
      <c r="B640" s="25"/>
      <c r="C640" s="25"/>
      <c r="D640" s="25"/>
      <c r="E640" s="25"/>
      <c r="F640" s="25"/>
      <c r="L640" s="26"/>
    </row>
    <row r="641" spans="2:12" ht="15.75" customHeight="1" x14ac:dyDescent="0.25">
      <c r="B641" s="25"/>
      <c r="C641" s="25"/>
      <c r="D641" s="25"/>
      <c r="E641" s="25"/>
      <c r="F641" s="25"/>
      <c r="L641" s="26"/>
    </row>
    <row r="642" spans="2:12" ht="15.75" customHeight="1" x14ac:dyDescent="0.25">
      <c r="B642" s="25"/>
      <c r="C642" s="25"/>
      <c r="D642" s="25"/>
      <c r="E642" s="25"/>
      <c r="F642" s="25"/>
      <c r="L642" s="26"/>
    </row>
    <row r="643" spans="2:12" ht="15.75" customHeight="1" x14ac:dyDescent="0.25">
      <c r="B643" s="25"/>
      <c r="C643" s="25"/>
      <c r="D643" s="25"/>
      <c r="E643" s="25"/>
      <c r="F643" s="25"/>
      <c r="L643" s="26"/>
    </row>
    <row r="644" spans="2:12" ht="15.75" customHeight="1" x14ac:dyDescent="0.25">
      <c r="B644" s="25"/>
      <c r="C644" s="25"/>
      <c r="D644" s="25"/>
      <c r="E644" s="25"/>
      <c r="F644" s="25"/>
      <c r="L644" s="26"/>
    </row>
    <row r="645" spans="2:12" ht="15.75" customHeight="1" x14ac:dyDescent="0.25">
      <c r="B645" s="25"/>
      <c r="C645" s="25"/>
      <c r="D645" s="25"/>
      <c r="E645" s="25"/>
      <c r="F645" s="25"/>
      <c r="L645" s="26"/>
    </row>
    <row r="646" spans="2:12" ht="15.75" customHeight="1" x14ac:dyDescent="0.25">
      <c r="B646" s="25"/>
      <c r="C646" s="25"/>
      <c r="D646" s="25"/>
      <c r="E646" s="25"/>
      <c r="F646" s="25"/>
      <c r="L646" s="26"/>
    </row>
    <row r="647" spans="2:12" ht="15.75" customHeight="1" x14ac:dyDescent="0.25">
      <c r="B647" s="25"/>
      <c r="C647" s="25"/>
      <c r="D647" s="25"/>
      <c r="E647" s="25"/>
      <c r="F647" s="25"/>
      <c r="L647" s="26"/>
    </row>
    <row r="648" spans="2:12" ht="15.75" customHeight="1" x14ac:dyDescent="0.25">
      <c r="B648" s="25"/>
      <c r="C648" s="25"/>
      <c r="D648" s="25"/>
      <c r="E648" s="25"/>
      <c r="F648" s="25"/>
      <c r="L648" s="26"/>
    </row>
    <row r="649" spans="2:12" ht="15.75" customHeight="1" x14ac:dyDescent="0.25">
      <c r="B649" s="25"/>
      <c r="C649" s="25"/>
      <c r="D649" s="25"/>
      <c r="E649" s="25"/>
      <c r="F649" s="25"/>
      <c r="L649" s="26"/>
    </row>
    <row r="650" spans="2:12" ht="15.75" customHeight="1" x14ac:dyDescent="0.25">
      <c r="B650" s="25"/>
      <c r="C650" s="25"/>
      <c r="D650" s="25"/>
      <c r="E650" s="25"/>
      <c r="F650" s="25"/>
      <c r="L650" s="26"/>
    </row>
    <row r="651" spans="2:12" ht="15.75" customHeight="1" x14ac:dyDescent="0.25">
      <c r="B651" s="25"/>
      <c r="C651" s="25"/>
      <c r="D651" s="25"/>
      <c r="E651" s="25"/>
      <c r="F651" s="25"/>
      <c r="L651" s="26"/>
    </row>
    <row r="652" spans="2:12" ht="15.75" customHeight="1" x14ac:dyDescent="0.25">
      <c r="B652" s="25"/>
      <c r="C652" s="25"/>
      <c r="D652" s="25"/>
      <c r="E652" s="25"/>
      <c r="F652" s="25"/>
      <c r="L652" s="26"/>
    </row>
    <row r="653" spans="2:12" ht="15.75" customHeight="1" x14ac:dyDescent="0.25">
      <c r="B653" s="25"/>
      <c r="C653" s="25"/>
      <c r="D653" s="25"/>
      <c r="E653" s="25"/>
      <c r="F653" s="25"/>
      <c r="L653" s="26"/>
    </row>
    <row r="654" spans="2:12" ht="15.75" customHeight="1" x14ac:dyDescent="0.25">
      <c r="B654" s="25"/>
      <c r="C654" s="25"/>
      <c r="D654" s="25"/>
      <c r="E654" s="25"/>
      <c r="F654" s="25"/>
      <c r="L654" s="26"/>
    </row>
    <row r="655" spans="2:12" ht="15.75" customHeight="1" x14ac:dyDescent="0.25">
      <c r="B655" s="25"/>
      <c r="C655" s="25"/>
      <c r="D655" s="25"/>
      <c r="E655" s="25"/>
      <c r="F655" s="25"/>
      <c r="L655" s="26"/>
    </row>
    <row r="656" spans="2:12" ht="15.75" customHeight="1" x14ac:dyDescent="0.25">
      <c r="B656" s="25"/>
      <c r="C656" s="25"/>
      <c r="D656" s="25"/>
      <c r="E656" s="25"/>
      <c r="F656" s="25"/>
      <c r="L656" s="26"/>
    </row>
    <row r="657" spans="2:12" ht="15.75" customHeight="1" x14ac:dyDescent="0.25">
      <c r="B657" s="25"/>
      <c r="C657" s="25"/>
      <c r="D657" s="25"/>
      <c r="E657" s="25"/>
      <c r="F657" s="25"/>
      <c r="L657" s="26"/>
    </row>
    <row r="658" spans="2:12" ht="15.75" customHeight="1" x14ac:dyDescent="0.25">
      <c r="B658" s="25"/>
      <c r="C658" s="25"/>
      <c r="D658" s="25"/>
      <c r="E658" s="25"/>
      <c r="F658" s="25"/>
      <c r="L658" s="26"/>
    </row>
    <row r="659" spans="2:12" ht="15.75" customHeight="1" x14ac:dyDescent="0.25">
      <c r="B659" s="25"/>
      <c r="C659" s="25"/>
      <c r="D659" s="25"/>
      <c r="E659" s="25"/>
      <c r="F659" s="25"/>
      <c r="L659" s="26"/>
    </row>
    <row r="660" spans="2:12" ht="15.75" customHeight="1" x14ac:dyDescent="0.25">
      <c r="B660" s="25"/>
      <c r="C660" s="25"/>
      <c r="D660" s="25"/>
      <c r="E660" s="25"/>
      <c r="F660" s="25"/>
      <c r="L660" s="26"/>
    </row>
    <row r="661" spans="2:12" ht="15.75" customHeight="1" x14ac:dyDescent="0.25">
      <c r="B661" s="25"/>
      <c r="C661" s="25"/>
      <c r="D661" s="25"/>
      <c r="E661" s="25"/>
      <c r="F661" s="25"/>
      <c r="L661" s="26"/>
    </row>
    <row r="662" spans="2:12" ht="15.75" customHeight="1" x14ac:dyDescent="0.25">
      <c r="B662" s="25"/>
      <c r="C662" s="25"/>
      <c r="D662" s="25"/>
      <c r="E662" s="25"/>
      <c r="F662" s="25"/>
      <c r="L662" s="26"/>
    </row>
    <row r="663" spans="2:12" ht="15.75" customHeight="1" x14ac:dyDescent="0.25">
      <c r="B663" s="25"/>
      <c r="C663" s="25"/>
      <c r="D663" s="25"/>
      <c r="E663" s="25"/>
      <c r="F663" s="25"/>
      <c r="L663" s="26"/>
    </row>
    <row r="664" spans="2:12" ht="15.75" customHeight="1" x14ac:dyDescent="0.25">
      <c r="B664" s="25"/>
      <c r="C664" s="25"/>
      <c r="D664" s="25"/>
      <c r="E664" s="25"/>
      <c r="F664" s="25"/>
      <c r="L664" s="26"/>
    </row>
    <row r="665" spans="2:12" ht="15.75" customHeight="1" x14ac:dyDescent="0.25">
      <c r="B665" s="25"/>
      <c r="C665" s="25"/>
      <c r="D665" s="25"/>
      <c r="E665" s="25"/>
      <c r="F665" s="25"/>
      <c r="L665" s="26"/>
    </row>
    <row r="666" spans="2:12" ht="15.75" customHeight="1" x14ac:dyDescent="0.25">
      <c r="B666" s="25"/>
      <c r="C666" s="25"/>
      <c r="D666" s="25"/>
      <c r="E666" s="25"/>
      <c r="F666" s="25"/>
      <c r="L666" s="26"/>
    </row>
    <row r="667" spans="2:12" ht="15.75" customHeight="1" x14ac:dyDescent="0.25">
      <c r="B667" s="25"/>
      <c r="C667" s="25"/>
      <c r="D667" s="25"/>
      <c r="E667" s="25"/>
      <c r="F667" s="25"/>
      <c r="L667" s="26"/>
    </row>
    <row r="668" spans="2:12" ht="15.75" customHeight="1" x14ac:dyDescent="0.25">
      <c r="B668" s="25"/>
      <c r="C668" s="25"/>
      <c r="D668" s="25"/>
      <c r="E668" s="25"/>
      <c r="F668" s="25"/>
      <c r="L668" s="26"/>
    </row>
    <row r="669" spans="2:12" ht="15.75" customHeight="1" x14ac:dyDescent="0.25">
      <c r="B669" s="25"/>
      <c r="C669" s="25"/>
      <c r="D669" s="25"/>
      <c r="E669" s="25"/>
      <c r="F669" s="25"/>
      <c r="L669" s="26"/>
    </row>
    <row r="670" spans="2:12" ht="15.75" customHeight="1" x14ac:dyDescent="0.25">
      <c r="B670" s="25"/>
      <c r="C670" s="25"/>
      <c r="D670" s="25"/>
      <c r="E670" s="25"/>
      <c r="F670" s="25"/>
      <c r="L670" s="26"/>
    </row>
    <row r="671" spans="2:12" ht="15.75" customHeight="1" x14ac:dyDescent="0.25">
      <c r="B671" s="25"/>
      <c r="C671" s="25"/>
      <c r="D671" s="25"/>
      <c r="E671" s="25"/>
      <c r="F671" s="25"/>
      <c r="L671" s="26"/>
    </row>
    <row r="672" spans="2:12" ht="15.75" customHeight="1" x14ac:dyDescent="0.25">
      <c r="B672" s="25"/>
      <c r="C672" s="25"/>
      <c r="D672" s="25"/>
      <c r="E672" s="25"/>
      <c r="F672" s="25"/>
      <c r="L672" s="26"/>
    </row>
    <row r="673" spans="2:12" ht="15.75" customHeight="1" x14ac:dyDescent="0.25">
      <c r="B673" s="25"/>
      <c r="C673" s="25"/>
      <c r="D673" s="25"/>
      <c r="E673" s="25"/>
      <c r="F673" s="25"/>
      <c r="L673" s="26"/>
    </row>
    <row r="674" spans="2:12" ht="15.75" customHeight="1" x14ac:dyDescent="0.25">
      <c r="B674" s="25"/>
      <c r="C674" s="25"/>
      <c r="D674" s="25"/>
      <c r="E674" s="25"/>
      <c r="F674" s="25"/>
      <c r="L674" s="26"/>
    </row>
    <row r="675" spans="2:12" ht="15.75" customHeight="1" x14ac:dyDescent="0.25">
      <c r="B675" s="25"/>
      <c r="C675" s="25"/>
      <c r="D675" s="25"/>
      <c r="E675" s="25"/>
      <c r="F675" s="25"/>
      <c r="L675" s="26"/>
    </row>
    <row r="676" spans="2:12" ht="15.75" customHeight="1" x14ac:dyDescent="0.25">
      <c r="B676" s="25"/>
      <c r="C676" s="25"/>
      <c r="D676" s="25"/>
      <c r="E676" s="25"/>
      <c r="F676" s="25"/>
      <c r="L676" s="26"/>
    </row>
    <row r="677" spans="2:12" ht="15.75" customHeight="1" x14ac:dyDescent="0.25">
      <c r="B677" s="25"/>
      <c r="C677" s="25"/>
      <c r="D677" s="25"/>
      <c r="E677" s="25"/>
      <c r="F677" s="25"/>
      <c r="L677" s="26"/>
    </row>
    <row r="678" spans="2:12" ht="15.75" customHeight="1" x14ac:dyDescent="0.25">
      <c r="B678" s="25"/>
      <c r="C678" s="25"/>
      <c r="D678" s="25"/>
      <c r="E678" s="25"/>
      <c r="F678" s="25"/>
      <c r="L678" s="26"/>
    </row>
    <row r="679" spans="2:12" ht="15.75" customHeight="1" x14ac:dyDescent="0.25">
      <c r="B679" s="25"/>
      <c r="C679" s="25"/>
      <c r="D679" s="25"/>
      <c r="E679" s="25"/>
      <c r="F679" s="25"/>
      <c r="L679" s="26"/>
    </row>
    <row r="680" spans="2:12" ht="15.75" customHeight="1" x14ac:dyDescent="0.25">
      <c r="B680" s="25"/>
      <c r="C680" s="25"/>
      <c r="D680" s="25"/>
      <c r="E680" s="25"/>
      <c r="F680" s="25"/>
      <c r="L680" s="26"/>
    </row>
    <row r="681" spans="2:12" ht="15.75" customHeight="1" x14ac:dyDescent="0.25">
      <c r="B681" s="25"/>
      <c r="C681" s="25"/>
      <c r="D681" s="25"/>
      <c r="E681" s="25"/>
      <c r="F681" s="25"/>
      <c r="L681" s="26"/>
    </row>
    <row r="682" spans="2:12" ht="15.75" customHeight="1" x14ac:dyDescent="0.25">
      <c r="B682" s="25"/>
      <c r="C682" s="25"/>
      <c r="D682" s="25"/>
      <c r="E682" s="25"/>
      <c r="F682" s="25"/>
      <c r="L682" s="26"/>
    </row>
    <row r="683" spans="2:12" ht="15.75" customHeight="1" x14ac:dyDescent="0.25">
      <c r="B683" s="25"/>
      <c r="C683" s="25"/>
      <c r="D683" s="25"/>
      <c r="E683" s="25"/>
      <c r="F683" s="25"/>
      <c r="L683" s="26"/>
    </row>
    <row r="684" spans="2:12" ht="15.75" customHeight="1" x14ac:dyDescent="0.25">
      <c r="B684" s="25"/>
      <c r="C684" s="25"/>
      <c r="D684" s="25"/>
      <c r="E684" s="25"/>
      <c r="F684" s="25"/>
      <c r="L684" s="26"/>
    </row>
    <row r="685" spans="2:12" ht="15.75" customHeight="1" x14ac:dyDescent="0.25">
      <c r="B685" s="25"/>
      <c r="C685" s="25"/>
      <c r="D685" s="25"/>
      <c r="E685" s="25"/>
      <c r="F685" s="25"/>
      <c r="L685" s="26"/>
    </row>
    <row r="686" spans="2:12" ht="15.75" customHeight="1" x14ac:dyDescent="0.25">
      <c r="B686" s="25"/>
      <c r="C686" s="25"/>
      <c r="D686" s="25"/>
      <c r="E686" s="25"/>
      <c r="F686" s="25"/>
      <c r="L686" s="26"/>
    </row>
    <row r="687" spans="2:12" ht="15.75" customHeight="1" x14ac:dyDescent="0.25">
      <c r="B687" s="25"/>
      <c r="C687" s="25"/>
      <c r="D687" s="25"/>
      <c r="E687" s="25"/>
      <c r="F687" s="25"/>
      <c r="L687" s="26"/>
    </row>
    <row r="688" spans="2:12" ht="15.75" customHeight="1" x14ac:dyDescent="0.25">
      <c r="B688" s="25"/>
      <c r="C688" s="25"/>
      <c r="D688" s="25"/>
      <c r="E688" s="25"/>
      <c r="F688" s="25"/>
      <c r="L688" s="26"/>
    </row>
    <row r="689" spans="2:12" ht="15.75" customHeight="1" x14ac:dyDescent="0.25">
      <c r="B689" s="25"/>
      <c r="C689" s="25"/>
      <c r="D689" s="25"/>
      <c r="E689" s="25"/>
      <c r="F689" s="25"/>
      <c r="L689" s="26"/>
    </row>
    <row r="690" spans="2:12" ht="15.75" customHeight="1" x14ac:dyDescent="0.25">
      <c r="B690" s="25"/>
      <c r="C690" s="25"/>
      <c r="D690" s="25"/>
      <c r="E690" s="25"/>
      <c r="F690" s="25"/>
      <c r="L690" s="26"/>
    </row>
    <row r="691" spans="2:12" ht="15.75" customHeight="1" x14ac:dyDescent="0.25">
      <c r="B691" s="25"/>
      <c r="C691" s="25"/>
      <c r="D691" s="25"/>
      <c r="E691" s="25"/>
      <c r="F691" s="25"/>
      <c r="L691" s="26"/>
    </row>
    <row r="692" spans="2:12" ht="15.75" customHeight="1" x14ac:dyDescent="0.25">
      <c r="B692" s="25"/>
      <c r="C692" s="25"/>
      <c r="D692" s="25"/>
      <c r="E692" s="25"/>
      <c r="F692" s="25"/>
      <c r="L692" s="26"/>
    </row>
    <row r="693" spans="2:12" ht="15.75" customHeight="1" x14ac:dyDescent="0.25">
      <c r="B693" s="25"/>
      <c r="C693" s="25"/>
      <c r="D693" s="25"/>
      <c r="E693" s="25"/>
      <c r="F693" s="25"/>
      <c r="L693" s="26"/>
    </row>
    <row r="694" spans="2:12" ht="15.75" customHeight="1" x14ac:dyDescent="0.25">
      <c r="B694" s="25"/>
      <c r="C694" s="25"/>
      <c r="D694" s="25"/>
      <c r="E694" s="25"/>
      <c r="F694" s="25"/>
      <c r="L694" s="26"/>
    </row>
    <row r="695" spans="2:12" ht="15.75" customHeight="1" x14ac:dyDescent="0.25">
      <c r="B695" s="25"/>
      <c r="C695" s="25"/>
      <c r="D695" s="25"/>
      <c r="E695" s="25"/>
      <c r="F695" s="25"/>
      <c r="L695" s="26"/>
    </row>
    <row r="696" spans="2:12" ht="15.75" customHeight="1" x14ac:dyDescent="0.25">
      <c r="B696" s="25"/>
      <c r="C696" s="25"/>
      <c r="D696" s="25"/>
      <c r="E696" s="25"/>
      <c r="F696" s="25"/>
      <c r="L696" s="26"/>
    </row>
    <row r="697" spans="2:12" ht="15.75" customHeight="1" x14ac:dyDescent="0.25">
      <c r="B697" s="25"/>
      <c r="C697" s="25"/>
      <c r="D697" s="25"/>
      <c r="E697" s="25"/>
      <c r="F697" s="25"/>
      <c r="L697" s="26"/>
    </row>
    <row r="698" spans="2:12" ht="15.75" customHeight="1" x14ac:dyDescent="0.25">
      <c r="B698" s="25"/>
      <c r="C698" s="25"/>
      <c r="D698" s="25"/>
      <c r="E698" s="25"/>
      <c r="F698" s="25"/>
      <c r="L698" s="26"/>
    </row>
    <row r="699" spans="2:12" ht="15.75" customHeight="1" x14ac:dyDescent="0.25">
      <c r="B699" s="25"/>
      <c r="C699" s="25"/>
      <c r="D699" s="25"/>
      <c r="E699" s="25"/>
      <c r="F699" s="25"/>
      <c r="L699" s="26"/>
    </row>
    <row r="700" spans="2:12" ht="15.75" customHeight="1" x14ac:dyDescent="0.25">
      <c r="B700" s="25"/>
      <c r="C700" s="25"/>
      <c r="D700" s="25"/>
      <c r="E700" s="25"/>
      <c r="F700" s="25"/>
      <c r="L700" s="26"/>
    </row>
    <row r="701" spans="2:12" ht="15.75" customHeight="1" x14ac:dyDescent="0.25">
      <c r="B701" s="25"/>
      <c r="C701" s="25"/>
      <c r="D701" s="25"/>
      <c r="E701" s="25"/>
      <c r="F701" s="25"/>
      <c r="L701" s="26"/>
    </row>
    <row r="702" spans="2:12" ht="15.75" customHeight="1" x14ac:dyDescent="0.25">
      <c r="B702" s="25"/>
      <c r="C702" s="25"/>
      <c r="D702" s="25"/>
      <c r="E702" s="25"/>
      <c r="F702" s="25"/>
      <c r="L702" s="26"/>
    </row>
    <row r="703" spans="2:12" ht="15.75" customHeight="1" x14ac:dyDescent="0.25">
      <c r="B703" s="25"/>
      <c r="C703" s="25"/>
      <c r="D703" s="25"/>
      <c r="E703" s="25"/>
      <c r="F703" s="25"/>
      <c r="L703" s="26"/>
    </row>
    <row r="704" spans="2:12" ht="15.75" customHeight="1" x14ac:dyDescent="0.25">
      <c r="B704" s="25"/>
      <c r="C704" s="25"/>
      <c r="D704" s="25"/>
      <c r="E704" s="25"/>
      <c r="F704" s="25"/>
      <c r="L704" s="26"/>
    </row>
    <row r="705" spans="2:12" ht="15.75" customHeight="1" x14ac:dyDescent="0.25">
      <c r="B705" s="25"/>
      <c r="C705" s="25"/>
      <c r="D705" s="25"/>
      <c r="E705" s="25"/>
      <c r="F705" s="25"/>
      <c r="L705" s="26"/>
    </row>
    <row r="706" spans="2:12" ht="15.75" customHeight="1" x14ac:dyDescent="0.25">
      <c r="B706" s="25"/>
      <c r="C706" s="25"/>
      <c r="D706" s="25"/>
      <c r="E706" s="25"/>
      <c r="F706" s="25"/>
      <c r="L706" s="26"/>
    </row>
    <row r="707" spans="2:12" ht="15.75" customHeight="1" x14ac:dyDescent="0.25">
      <c r="B707" s="25"/>
      <c r="C707" s="25"/>
      <c r="D707" s="25"/>
      <c r="E707" s="25"/>
      <c r="F707" s="25"/>
      <c r="L707" s="26"/>
    </row>
    <row r="708" spans="2:12" ht="15.75" customHeight="1" x14ac:dyDescent="0.25">
      <c r="B708" s="25"/>
      <c r="C708" s="25"/>
      <c r="D708" s="25"/>
      <c r="E708" s="25"/>
      <c r="F708" s="25"/>
      <c r="L708" s="26"/>
    </row>
    <row r="709" spans="2:12" ht="15.75" customHeight="1" x14ac:dyDescent="0.25">
      <c r="B709" s="25"/>
      <c r="C709" s="25"/>
      <c r="D709" s="25"/>
      <c r="E709" s="25"/>
      <c r="F709" s="25"/>
      <c r="L709" s="26"/>
    </row>
    <row r="710" spans="2:12" ht="15.75" customHeight="1" x14ac:dyDescent="0.25">
      <c r="B710" s="25"/>
      <c r="C710" s="25"/>
      <c r="D710" s="25"/>
      <c r="E710" s="25"/>
      <c r="F710" s="25"/>
      <c r="L710" s="26"/>
    </row>
    <row r="711" spans="2:12" ht="15.75" customHeight="1" x14ac:dyDescent="0.25">
      <c r="B711" s="25"/>
      <c r="C711" s="25"/>
      <c r="D711" s="25"/>
      <c r="E711" s="25"/>
      <c r="F711" s="25"/>
      <c r="L711" s="26"/>
    </row>
    <row r="712" spans="2:12" ht="15.75" customHeight="1" x14ac:dyDescent="0.25">
      <c r="B712" s="25"/>
      <c r="C712" s="25"/>
      <c r="D712" s="25"/>
      <c r="E712" s="25"/>
      <c r="F712" s="25"/>
      <c r="L712" s="26"/>
    </row>
    <row r="713" spans="2:12" ht="15.75" customHeight="1" x14ac:dyDescent="0.25">
      <c r="B713" s="25"/>
      <c r="C713" s="25"/>
      <c r="D713" s="25"/>
      <c r="E713" s="25"/>
      <c r="F713" s="25"/>
      <c r="L713" s="26"/>
    </row>
    <row r="714" spans="2:12" ht="15.75" customHeight="1" x14ac:dyDescent="0.25">
      <c r="B714" s="25"/>
      <c r="C714" s="25"/>
      <c r="D714" s="25"/>
      <c r="E714" s="25"/>
      <c r="F714" s="25"/>
      <c r="L714" s="26"/>
    </row>
    <row r="715" spans="2:12" ht="15.75" customHeight="1" x14ac:dyDescent="0.25">
      <c r="B715" s="25"/>
      <c r="C715" s="25"/>
      <c r="D715" s="25"/>
      <c r="E715" s="25"/>
      <c r="F715" s="25"/>
      <c r="L715" s="26"/>
    </row>
    <row r="716" spans="2:12" ht="15.75" customHeight="1" x14ac:dyDescent="0.25">
      <c r="B716" s="25"/>
      <c r="C716" s="25"/>
      <c r="D716" s="25"/>
      <c r="E716" s="25"/>
      <c r="F716" s="25"/>
      <c r="L716" s="26"/>
    </row>
    <row r="717" spans="2:12" ht="15.75" customHeight="1" x14ac:dyDescent="0.25">
      <c r="B717" s="25"/>
      <c r="C717" s="25"/>
      <c r="D717" s="25"/>
      <c r="E717" s="25"/>
      <c r="F717" s="25"/>
      <c r="L717" s="26"/>
    </row>
    <row r="718" spans="2:12" ht="15.75" customHeight="1" x14ac:dyDescent="0.25">
      <c r="B718" s="25"/>
      <c r="C718" s="25"/>
      <c r="D718" s="25"/>
      <c r="E718" s="25"/>
      <c r="F718" s="25"/>
      <c r="L718" s="26"/>
    </row>
    <row r="719" spans="2:12" ht="15.75" customHeight="1" x14ac:dyDescent="0.25">
      <c r="B719" s="25"/>
      <c r="C719" s="25"/>
      <c r="D719" s="25"/>
      <c r="E719" s="25"/>
      <c r="F719" s="25"/>
      <c r="L719" s="26"/>
    </row>
    <row r="720" spans="2:12" ht="15.75" customHeight="1" x14ac:dyDescent="0.25">
      <c r="B720" s="25"/>
      <c r="C720" s="25"/>
      <c r="D720" s="25"/>
      <c r="E720" s="25"/>
      <c r="F720" s="25"/>
      <c r="L720" s="26"/>
    </row>
    <row r="721" spans="2:12" ht="15.75" customHeight="1" x14ac:dyDescent="0.25">
      <c r="B721" s="25"/>
      <c r="C721" s="25"/>
      <c r="D721" s="25"/>
      <c r="E721" s="25"/>
      <c r="F721" s="25"/>
      <c r="L721" s="26"/>
    </row>
    <row r="722" spans="2:12" ht="15.75" customHeight="1" x14ac:dyDescent="0.25">
      <c r="B722" s="25"/>
      <c r="C722" s="25"/>
      <c r="D722" s="25"/>
      <c r="E722" s="25"/>
      <c r="F722" s="25"/>
      <c r="L722" s="26"/>
    </row>
    <row r="723" spans="2:12" ht="15.75" customHeight="1" x14ac:dyDescent="0.25">
      <c r="B723" s="25"/>
      <c r="C723" s="25"/>
      <c r="D723" s="25"/>
      <c r="E723" s="25"/>
      <c r="F723" s="25"/>
      <c r="L723" s="26"/>
    </row>
    <row r="724" spans="2:12" ht="15.75" customHeight="1" x14ac:dyDescent="0.25">
      <c r="B724" s="25"/>
      <c r="C724" s="25"/>
      <c r="D724" s="25"/>
      <c r="E724" s="25"/>
      <c r="F724" s="25"/>
      <c r="L724" s="26"/>
    </row>
    <row r="725" spans="2:12" ht="15.75" customHeight="1" x14ac:dyDescent="0.25">
      <c r="B725" s="25"/>
      <c r="C725" s="25"/>
      <c r="D725" s="25"/>
      <c r="E725" s="25"/>
      <c r="F725" s="25"/>
      <c r="L725" s="26"/>
    </row>
    <row r="726" spans="2:12" ht="15.75" customHeight="1" x14ac:dyDescent="0.25">
      <c r="B726" s="25"/>
      <c r="C726" s="25"/>
      <c r="D726" s="25"/>
      <c r="E726" s="25"/>
      <c r="F726" s="25"/>
      <c r="L726" s="26"/>
    </row>
    <row r="727" spans="2:12" ht="15.75" customHeight="1" x14ac:dyDescent="0.25">
      <c r="B727" s="25"/>
      <c r="C727" s="25"/>
      <c r="D727" s="25"/>
      <c r="E727" s="25"/>
      <c r="F727" s="25"/>
      <c r="L727" s="26"/>
    </row>
    <row r="728" spans="2:12" ht="15.75" customHeight="1" x14ac:dyDescent="0.25">
      <c r="B728" s="25"/>
      <c r="C728" s="25"/>
      <c r="D728" s="25"/>
      <c r="E728" s="25"/>
      <c r="F728" s="25"/>
      <c r="L728" s="26"/>
    </row>
    <row r="729" spans="2:12" ht="15.75" customHeight="1" x14ac:dyDescent="0.25">
      <c r="B729" s="25"/>
      <c r="C729" s="25"/>
      <c r="D729" s="25"/>
      <c r="E729" s="25"/>
      <c r="F729" s="25"/>
      <c r="L729" s="26"/>
    </row>
    <row r="730" spans="2:12" ht="15.75" customHeight="1" x14ac:dyDescent="0.25">
      <c r="B730" s="25"/>
      <c r="C730" s="25"/>
      <c r="D730" s="25"/>
      <c r="E730" s="25"/>
      <c r="F730" s="25"/>
      <c r="L730" s="26"/>
    </row>
    <row r="731" spans="2:12" ht="15.75" customHeight="1" x14ac:dyDescent="0.25">
      <c r="B731" s="25"/>
      <c r="C731" s="25"/>
      <c r="D731" s="25"/>
      <c r="E731" s="25"/>
      <c r="F731" s="25"/>
      <c r="L731" s="26"/>
    </row>
    <row r="732" spans="2:12" ht="15.75" customHeight="1" x14ac:dyDescent="0.25">
      <c r="B732" s="25"/>
      <c r="C732" s="25"/>
      <c r="D732" s="25"/>
      <c r="E732" s="25"/>
      <c r="F732" s="25"/>
      <c r="L732" s="26"/>
    </row>
    <row r="733" spans="2:12" ht="15.75" customHeight="1" x14ac:dyDescent="0.25">
      <c r="B733" s="25"/>
      <c r="C733" s="25"/>
      <c r="D733" s="25"/>
      <c r="E733" s="25"/>
      <c r="F733" s="25"/>
      <c r="L733" s="26"/>
    </row>
    <row r="734" spans="2:12" ht="15.75" customHeight="1" x14ac:dyDescent="0.25">
      <c r="B734" s="25"/>
      <c r="C734" s="25"/>
      <c r="D734" s="25"/>
      <c r="E734" s="25"/>
      <c r="F734" s="25"/>
      <c r="L734" s="26"/>
    </row>
    <row r="735" spans="2:12" ht="15.75" customHeight="1" x14ac:dyDescent="0.25">
      <c r="B735" s="25"/>
      <c r="C735" s="25"/>
      <c r="D735" s="25"/>
      <c r="E735" s="25"/>
      <c r="F735" s="25"/>
      <c r="L735" s="26"/>
    </row>
    <row r="736" spans="2:12" ht="15.75" customHeight="1" x14ac:dyDescent="0.25">
      <c r="B736" s="25"/>
      <c r="C736" s="25"/>
      <c r="D736" s="25"/>
      <c r="E736" s="25"/>
      <c r="F736" s="25"/>
      <c r="L736" s="26"/>
    </row>
    <row r="737" spans="2:12" ht="15.75" customHeight="1" x14ac:dyDescent="0.25">
      <c r="B737" s="25"/>
      <c r="C737" s="25"/>
      <c r="D737" s="25"/>
      <c r="E737" s="25"/>
      <c r="F737" s="25"/>
      <c r="L737" s="26"/>
    </row>
    <row r="738" spans="2:12" ht="15.75" customHeight="1" x14ac:dyDescent="0.25">
      <c r="B738" s="25"/>
      <c r="C738" s="25"/>
      <c r="D738" s="25"/>
      <c r="E738" s="25"/>
      <c r="F738" s="25"/>
      <c r="L738" s="26"/>
    </row>
    <row r="739" spans="2:12" ht="15.75" customHeight="1" x14ac:dyDescent="0.25">
      <c r="B739" s="25"/>
      <c r="C739" s="25"/>
      <c r="D739" s="25"/>
      <c r="E739" s="25"/>
      <c r="F739" s="25"/>
      <c r="L739" s="26"/>
    </row>
    <row r="740" spans="2:12" ht="15.75" customHeight="1" x14ac:dyDescent="0.25">
      <c r="B740" s="25"/>
      <c r="C740" s="25"/>
      <c r="D740" s="25"/>
      <c r="E740" s="25"/>
      <c r="F740" s="25"/>
      <c r="L740" s="26"/>
    </row>
    <row r="741" spans="2:12" ht="15.75" customHeight="1" x14ac:dyDescent="0.25">
      <c r="B741" s="25"/>
      <c r="C741" s="25"/>
      <c r="D741" s="25"/>
      <c r="E741" s="25"/>
      <c r="F741" s="25"/>
      <c r="L741" s="26"/>
    </row>
    <row r="742" spans="2:12" ht="15.75" customHeight="1" x14ac:dyDescent="0.25">
      <c r="B742" s="25"/>
      <c r="C742" s="25"/>
      <c r="D742" s="25"/>
      <c r="E742" s="25"/>
      <c r="F742" s="25"/>
      <c r="L742" s="26"/>
    </row>
    <row r="743" spans="2:12" ht="15.75" customHeight="1" x14ac:dyDescent="0.25">
      <c r="B743" s="25"/>
      <c r="C743" s="25"/>
      <c r="D743" s="25"/>
      <c r="E743" s="25"/>
      <c r="F743" s="25"/>
      <c r="L743" s="26"/>
    </row>
    <row r="744" spans="2:12" ht="15.75" customHeight="1" x14ac:dyDescent="0.25">
      <c r="B744" s="25"/>
      <c r="C744" s="25"/>
      <c r="D744" s="25"/>
      <c r="E744" s="25"/>
      <c r="F744" s="25"/>
      <c r="L744" s="26"/>
    </row>
    <row r="745" spans="2:12" ht="15.75" customHeight="1" x14ac:dyDescent="0.25">
      <c r="B745" s="25"/>
      <c r="C745" s="25"/>
      <c r="D745" s="25"/>
      <c r="E745" s="25"/>
      <c r="F745" s="25"/>
      <c r="L745" s="26"/>
    </row>
    <row r="746" spans="2:12" ht="15.75" customHeight="1" x14ac:dyDescent="0.25">
      <c r="B746" s="25"/>
      <c r="C746" s="25"/>
      <c r="D746" s="25"/>
      <c r="E746" s="25"/>
      <c r="F746" s="25"/>
      <c r="L746" s="26"/>
    </row>
    <row r="747" spans="2:12" ht="15.75" customHeight="1" x14ac:dyDescent="0.25">
      <c r="B747" s="25"/>
      <c r="C747" s="25"/>
      <c r="D747" s="25"/>
      <c r="E747" s="25"/>
      <c r="F747" s="25"/>
      <c r="L747" s="26"/>
    </row>
    <row r="748" spans="2:12" ht="15.75" customHeight="1" x14ac:dyDescent="0.25">
      <c r="B748" s="25"/>
      <c r="C748" s="25"/>
      <c r="D748" s="25"/>
      <c r="E748" s="25"/>
      <c r="F748" s="25"/>
      <c r="L748" s="26"/>
    </row>
    <row r="749" spans="2:12" ht="15.75" customHeight="1" x14ac:dyDescent="0.25">
      <c r="B749" s="25"/>
      <c r="C749" s="25"/>
      <c r="D749" s="25"/>
      <c r="E749" s="25"/>
      <c r="F749" s="25"/>
      <c r="L749" s="26"/>
    </row>
    <row r="750" spans="2:12" ht="15.75" customHeight="1" x14ac:dyDescent="0.25">
      <c r="B750" s="25"/>
      <c r="C750" s="25"/>
      <c r="D750" s="25"/>
      <c r="E750" s="25"/>
      <c r="F750" s="25"/>
      <c r="L750" s="26"/>
    </row>
    <row r="751" spans="2:12" ht="15.75" customHeight="1" x14ac:dyDescent="0.25">
      <c r="B751" s="25"/>
      <c r="C751" s="25"/>
      <c r="D751" s="25"/>
      <c r="E751" s="25"/>
      <c r="F751" s="25"/>
      <c r="L751" s="26"/>
    </row>
    <row r="752" spans="2:12" ht="15.75" customHeight="1" x14ac:dyDescent="0.25">
      <c r="B752" s="25"/>
      <c r="C752" s="25"/>
      <c r="D752" s="25"/>
      <c r="E752" s="25"/>
      <c r="F752" s="25"/>
      <c r="L752" s="26"/>
    </row>
    <row r="753" spans="2:12" ht="15.75" customHeight="1" x14ac:dyDescent="0.25">
      <c r="B753" s="25"/>
      <c r="C753" s="25"/>
      <c r="D753" s="25"/>
      <c r="E753" s="25"/>
      <c r="F753" s="25"/>
      <c r="L753" s="26"/>
    </row>
    <row r="754" spans="2:12" ht="15.75" customHeight="1" x14ac:dyDescent="0.25">
      <c r="B754" s="25"/>
      <c r="C754" s="25"/>
      <c r="D754" s="25"/>
      <c r="E754" s="25"/>
      <c r="F754" s="25"/>
      <c r="L754" s="26"/>
    </row>
    <row r="755" spans="2:12" ht="15.75" customHeight="1" x14ac:dyDescent="0.25">
      <c r="B755" s="25"/>
      <c r="C755" s="25"/>
      <c r="D755" s="25"/>
      <c r="E755" s="25"/>
      <c r="F755" s="25"/>
      <c r="L755" s="26"/>
    </row>
    <row r="756" spans="2:12" ht="15.75" customHeight="1" x14ac:dyDescent="0.25">
      <c r="B756" s="25"/>
      <c r="C756" s="25"/>
      <c r="D756" s="25"/>
      <c r="E756" s="25"/>
      <c r="F756" s="25"/>
      <c r="L756" s="26"/>
    </row>
    <row r="757" spans="2:12" ht="15.75" customHeight="1" x14ac:dyDescent="0.25">
      <c r="B757" s="25"/>
      <c r="C757" s="25"/>
      <c r="D757" s="25"/>
      <c r="E757" s="25"/>
      <c r="F757" s="25"/>
      <c r="L757" s="26"/>
    </row>
    <row r="758" spans="2:12" ht="15.75" customHeight="1" x14ac:dyDescent="0.25">
      <c r="B758" s="25"/>
      <c r="C758" s="25"/>
      <c r="D758" s="25"/>
      <c r="E758" s="25"/>
      <c r="F758" s="25"/>
      <c r="L758" s="26"/>
    </row>
    <row r="759" spans="2:12" ht="15.75" customHeight="1" x14ac:dyDescent="0.25">
      <c r="B759" s="25"/>
      <c r="C759" s="25"/>
      <c r="D759" s="25"/>
      <c r="E759" s="25"/>
      <c r="F759" s="25"/>
      <c r="L759" s="26"/>
    </row>
    <row r="760" spans="2:12" ht="15.75" customHeight="1" x14ac:dyDescent="0.25">
      <c r="B760" s="25"/>
      <c r="C760" s="25"/>
      <c r="D760" s="25"/>
      <c r="E760" s="25"/>
      <c r="F760" s="25"/>
      <c r="L760" s="26"/>
    </row>
    <row r="761" spans="2:12" ht="15.75" customHeight="1" x14ac:dyDescent="0.25">
      <c r="B761" s="25"/>
      <c r="C761" s="25"/>
      <c r="D761" s="25"/>
      <c r="E761" s="25"/>
      <c r="F761" s="25"/>
      <c r="L761" s="26"/>
    </row>
    <row r="762" spans="2:12" ht="15.75" customHeight="1" x14ac:dyDescent="0.25">
      <c r="B762" s="25"/>
      <c r="C762" s="25"/>
      <c r="D762" s="25"/>
      <c r="E762" s="25"/>
      <c r="F762" s="25"/>
      <c r="L762" s="26"/>
    </row>
    <row r="763" spans="2:12" ht="15.75" customHeight="1" x14ac:dyDescent="0.25">
      <c r="B763" s="25"/>
      <c r="C763" s="25"/>
      <c r="D763" s="25"/>
      <c r="E763" s="25"/>
      <c r="F763" s="25"/>
      <c r="L763" s="26"/>
    </row>
    <row r="764" spans="2:12" ht="15.75" customHeight="1" x14ac:dyDescent="0.25">
      <c r="B764" s="25"/>
      <c r="C764" s="25"/>
      <c r="D764" s="25"/>
      <c r="E764" s="25"/>
      <c r="F764" s="25"/>
      <c r="L764" s="26"/>
    </row>
    <row r="765" spans="2:12" ht="15.75" customHeight="1" x14ac:dyDescent="0.25">
      <c r="B765" s="25"/>
      <c r="C765" s="25"/>
      <c r="D765" s="25"/>
      <c r="E765" s="25"/>
      <c r="F765" s="25"/>
      <c r="L765" s="26"/>
    </row>
    <row r="766" spans="2:12" ht="15.75" customHeight="1" x14ac:dyDescent="0.25">
      <c r="B766" s="25"/>
      <c r="C766" s="25"/>
      <c r="D766" s="25"/>
      <c r="E766" s="25"/>
      <c r="F766" s="25"/>
      <c r="L766" s="26"/>
    </row>
    <row r="767" spans="2:12" ht="15.75" customHeight="1" x14ac:dyDescent="0.25">
      <c r="B767" s="25"/>
      <c r="C767" s="25"/>
      <c r="D767" s="25"/>
      <c r="E767" s="25"/>
      <c r="F767" s="25"/>
      <c r="L767" s="26"/>
    </row>
    <row r="768" spans="2:12" ht="15.75" customHeight="1" x14ac:dyDescent="0.25">
      <c r="B768" s="25"/>
      <c r="C768" s="25"/>
      <c r="D768" s="25"/>
      <c r="E768" s="25"/>
      <c r="F768" s="25"/>
      <c r="L768" s="26"/>
    </row>
    <row r="769" spans="2:12" ht="15.75" customHeight="1" x14ac:dyDescent="0.25">
      <c r="B769" s="25"/>
      <c r="C769" s="25"/>
      <c r="D769" s="25"/>
      <c r="E769" s="25"/>
      <c r="F769" s="25"/>
      <c r="L769" s="26"/>
    </row>
    <row r="770" spans="2:12" ht="15.75" customHeight="1" x14ac:dyDescent="0.25">
      <c r="B770" s="25"/>
      <c r="C770" s="25"/>
      <c r="D770" s="25"/>
      <c r="E770" s="25"/>
      <c r="F770" s="25"/>
      <c r="L770" s="26"/>
    </row>
    <row r="771" spans="2:12" ht="15.75" customHeight="1" x14ac:dyDescent="0.25">
      <c r="B771" s="25"/>
      <c r="C771" s="25"/>
      <c r="D771" s="25"/>
      <c r="E771" s="25"/>
      <c r="F771" s="25"/>
      <c r="L771" s="26"/>
    </row>
    <row r="772" spans="2:12" ht="15.75" customHeight="1" x14ac:dyDescent="0.25">
      <c r="B772" s="25"/>
      <c r="C772" s="25"/>
      <c r="D772" s="25"/>
      <c r="E772" s="25"/>
      <c r="F772" s="25"/>
      <c r="L772" s="26"/>
    </row>
    <row r="773" spans="2:12" ht="15.75" customHeight="1" x14ac:dyDescent="0.25">
      <c r="B773" s="25"/>
      <c r="C773" s="25"/>
      <c r="D773" s="25"/>
      <c r="E773" s="25"/>
      <c r="F773" s="25"/>
      <c r="L773" s="26"/>
    </row>
    <row r="774" spans="2:12" ht="15.75" customHeight="1" x14ac:dyDescent="0.25">
      <c r="B774" s="25"/>
      <c r="C774" s="25"/>
      <c r="D774" s="25"/>
      <c r="E774" s="25"/>
      <c r="F774" s="25"/>
      <c r="L774" s="26"/>
    </row>
    <row r="775" spans="2:12" ht="15.75" customHeight="1" x14ac:dyDescent="0.25">
      <c r="B775" s="25"/>
      <c r="C775" s="25"/>
      <c r="D775" s="25"/>
      <c r="E775" s="25"/>
      <c r="F775" s="25"/>
      <c r="L775" s="26"/>
    </row>
    <row r="776" spans="2:12" ht="15.75" customHeight="1" x14ac:dyDescent="0.25">
      <c r="B776" s="25"/>
      <c r="C776" s="25"/>
      <c r="D776" s="25"/>
      <c r="E776" s="25"/>
      <c r="F776" s="25"/>
      <c r="L776" s="26"/>
    </row>
    <row r="777" spans="2:12" ht="15.75" customHeight="1" x14ac:dyDescent="0.25">
      <c r="B777" s="25"/>
      <c r="C777" s="25"/>
      <c r="D777" s="25"/>
      <c r="E777" s="25"/>
      <c r="F777" s="25"/>
      <c r="L777" s="26"/>
    </row>
    <row r="778" spans="2:12" ht="15.75" customHeight="1" x14ac:dyDescent="0.25">
      <c r="B778" s="25"/>
      <c r="C778" s="25"/>
      <c r="D778" s="25"/>
      <c r="E778" s="25"/>
      <c r="F778" s="25"/>
      <c r="L778" s="26"/>
    </row>
    <row r="779" spans="2:12" ht="15.75" customHeight="1" x14ac:dyDescent="0.25">
      <c r="B779" s="25"/>
      <c r="C779" s="25"/>
      <c r="D779" s="25"/>
      <c r="E779" s="25"/>
      <c r="F779" s="25"/>
      <c r="L779" s="26"/>
    </row>
    <row r="780" spans="2:12" ht="15.75" customHeight="1" x14ac:dyDescent="0.25">
      <c r="B780" s="25"/>
      <c r="C780" s="25"/>
      <c r="D780" s="25"/>
      <c r="E780" s="25"/>
      <c r="F780" s="25"/>
      <c r="L780" s="26"/>
    </row>
    <row r="781" spans="2:12" ht="15.75" customHeight="1" x14ac:dyDescent="0.25">
      <c r="B781" s="25"/>
      <c r="C781" s="25"/>
      <c r="D781" s="25"/>
      <c r="E781" s="25"/>
      <c r="F781" s="25"/>
      <c r="L781" s="26"/>
    </row>
    <row r="782" spans="2:12" ht="15.75" customHeight="1" x14ac:dyDescent="0.25">
      <c r="B782" s="25"/>
      <c r="C782" s="25"/>
      <c r="D782" s="25"/>
      <c r="E782" s="25"/>
      <c r="F782" s="25"/>
      <c r="L782" s="26"/>
    </row>
    <row r="783" spans="2:12" ht="15.75" customHeight="1" x14ac:dyDescent="0.25">
      <c r="B783" s="25"/>
      <c r="C783" s="25"/>
      <c r="D783" s="25"/>
      <c r="E783" s="25"/>
      <c r="F783" s="25"/>
      <c r="L783" s="26"/>
    </row>
    <row r="784" spans="2:12" ht="15.75" customHeight="1" x14ac:dyDescent="0.25">
      <c r="B784" s="25"/>
      <c r="C784" s="25"/>
      <c r="D784" s="25"/>
      <c r="E784" s="25"/>
      <c r="F784" s="25"/>
      <c r="L784" s="26"/>
    </row>
    <row r="785" spans="2:12" ht="15.75" customHeight="1" x14ac:dyDescent="0.25">
      <c r="B785" s="25"/>
      <c r="C785" s="25"/>
      <c r="D785" s="25"/>
      <c r="E785" s="25"/>
      <c r="F785" s="25"/>
      <c r="L785" s="26"/>
    </row>
    <row r="786" spans="2:12" ht="15.75" customHeight="1" x14ac:dyDescent="0.25">
      <c r="B786" s="25"/>
      <c r="C786" s="25"/>
      <c r="D786" s="25"/>
      <c r="E786" s="25"/>
      <c r="F786" s="25"/>
      <c r="L786" s="26"/>
    </row>
    <row r="787" spans="2:12" ht="15.75" customHeight="1" x14ac:dyDescent="0.25">
      <c r="B787" s="25"/>
      <c r="C787" s="25"/>
      <c r="D787" s="25"/>
      <c r="E787" s="25"/>
      <c r="F787" s="25"/>
      <c r="L787" s="26"/>
    </row>
    <row r="788" spans="2:12" ht="15.75" customHeight="1" x14ac:dyDescent="0.25">
      <c r="B788" s="25"/>
      <c r="C788" s="25"/>
      <c r="D788" s="25"/>
      <c r="E788" s="25"/>
      <c r="F788" s="25"/>
      <c r="L788" s="26"/>
    </row>
    <row r="789" spans="2:12" ht="15.75" customHeight="1" x14ac:dyDescent="0.25">
      <c r="B789" s="25"/>
      <c r="C789" s="25"/>
      <c r="D789" s="25"/>
      <c r="E789" s="25"/>
      <c r="F789" s="25"/>
      <c r="L789" s="26"/>
    </row>
    <row r="790" spans="2:12" ht="15.75" customHeight="1" x14ac:dyDescent="0.25">
      <c r="B790" s="25"/>
      <c r="C790" s="25"/>
      <c r="D790" s="25"/>
      <c r="E790" s="25"/>
      <c r="F790" s="25"/>
      <c r="L790" s="26"/>
    </row>
    <row r="791" spans="2:12" ht="15.75" customHeight="1" x14ac:dyDescent="0.25">
      <c r="B791" s="25"/>
      <c r="C791" s="25"/>
      <c r="D791" s="25"/>
      <c r="E791" s="25"/>
      <c r="F791" s="25"/>
      <c r="L791" s="26"/>
    </row>
    <row r="792" spans="2:12" ht="15.75" customHeight="1" x14ac:dyDescent="0.25">
      <c r="B792" s="25"/>
      <c r="C792" s="25"/>
      <c r="D792" s="25"/>
      <c r="E792" s="25"/>
      <c r="F792" s="25"/>
      <c r="L792" s="26"/>
    </row>
    <row r="793" spans="2:12" ht="15.75" customHeight="1" x14ac:dyDescent="0.25">
      <c r="B793" s="25"/>
      <c r="C793" s="25"/>
      <c r="D793" s="25"/>
      <c r="E793" s="25"/>
      <c r="F793" s="25"/>
      <c r="L793" s="26"/>
    </row>
    <row r="794" spans="2:12" ht="15.75" customHeight="1" x14ac:dyDescent="0.25">
      <c r="B794" s="25"/>
      <c r="C794" s="25"/>
      <c r="D794" s="25"/>
      <c r="E794" s="25"/>
      <c r="F794" s="25"/>
      <c r="L794" s="26"/>
    </row>
    <row r="795" spans="2:12" ht="15.75" customHeight="1" x14ac:dyDescent="0.25">
      <c r="B795" s="25"/>
      <c r="C795" s="25"/>
      <c r="D795" s="25"/>
      <c r="E795" s="25"/>
      <c r="F795" s="25"/>
      <c r="L795" s="26"/>
    </row>
    <row r="796" spans="2:12" ht="15.75" customHeight="1" x14ac:dyDescent="0.25">
      <c r="B796" s="25"/>
      <c r="C796" s="25"/>
      <c r="D796" s="25"/>
      <c r="E796" s="25"/>
      <c r="F796" s="25"/>
      <c r="L796" s="26"/>
    </row>
    <row r="797" spans="2:12" ht="15.75" customHeight="1" x14ac:dyDescent="0.25">
      <c r="B797" s="25"/>
      <c r="C797" s="25"/>
      <c r="D797" s="25"/>
      <c r="E797" s="25"/>
      <c r="F797" s="25"/>
      <c r="L797" s="26"/>
    </row>
    <row r="798" spans="2:12" ht="15.75" customHeight="1" x14ac:dyDescent="0.25">
      <c r="B798" s="25"/>
      <c r="C798" s="25"/>
      <c r="D798" s="25"/>
      <c r="E798" s="25"/>
      <c r="F798" s="25"/>
      <c r="L798" s="26"/>
    </row>
    <row r="799" spans="2:12" ht="15.75" customHeight="1" x14ac:dyDescent="0.25">
      <c r="B799" s="25"/>
      <c r="C799" s="25"/>
      <c r="D799" s="25"/>
      <c r="E799" s="25"/>
      <c r="F799" s="25"/>
      <c r="L799" s="26"/>
    </row>
    <row r="800" spans="2:12" ht="15.75" customHeight="1" x14ac:dyDescent="0.25">
      <c r="B800" s="25"/>
      <c r="C800" s="25"/>
      <c r="D800" s="25"/>
      <c r="E800" s="25"/>
      <c r="F800" s="25"/>
      <c r="L800" s="26"/>
    </row>
    <row r="801" spans="2:12" ht="15.75" customHeight="1" x14ac:dyDescent="0.25">
      <c r="B801" s="25"/>
      <c r="C801" s="25"/>
      <c r="D801" s="25"/>
      <c r="E801" s="25"/>
      <c r="F801" s="25"/>
      <c r="L801" s="26"/>
    </row>
    <row r="802" spans="2:12" ht="15.75" customHeight="1" x14ac:dyDescent="0.25">
      <c r="B802" s="25"/>
      <c r="C802" s="25"/>
      <c r="D802" s="25"/>
      <c r="E802" s="25"/>
      <c r="F802" s="25"/>
      <c r="L802" s="26"/>
    </row>
    <row r="803" spans="2:12" ht="15.75" customHeight="1" x14ac:dyDescent="0.25">
      <c r="B803" s="25"/>
      <c r="C803" s="25"/>
      <c r="D803" s="25"/>
      <c r="E803" s="25"/>
      <c r="F803" s="25"/>
      <c r="L803" s="26"/>
    </row>
    <row r="804" spans="2:12" ht="15.75" customHeight="1" x14ac:dyDescent="0.25">
      <c r="B804" s="25"/>
      <c r="C804" s="25"/>
      <c r="D804" s="25"/>
      <c r="E804" s="25"/>
      <c r="F804" s="25"/>
      <c r="L804" s="26"/>
    </row>
    <row r="805" spans="2:12" ht="15.75" customHeight="1" x14ac:dyDescent="0.25">
      <c r="B805" s="25"/>
      <c r="C805" s="25"/>
      <c r="D805" s="25"/>
      <c r="E805" s="25"/>
      <c r="F805" s="25"/>
      <c r="L805" s="26"/>
    </row>
    <row r="806" spans="2:12" ht="15.75" customHeight="1" x14ac:dyDescent="0.25">
      <c r="B806" s="25"/>
      <c r="C806" s="25"/>
      <c r="D806" s="25"/>
      <c r="E806" s="25"/>
      <c r="F806" s="25"/>
      <c r="L806" s="26"/>
    </row>
    <row r="807" spans="2:12" ht="15.75" customHeight="1" x14ac:dyDescent="0.25">
      <c r="B807" s="25"/>
      <c r="C807" s="25"/>
      <c r="D807" s="25"/>
      <c r="E807" s="25"/>
      <c r="F807" s="25"/>
      <c r="L807" s="26"/>
    </row>
    <row r="808" spans="2:12" ht="15.75" customHeight="1" x14ac:dyDescent="0.25">
      <c r="B808" s="25"/>
      <c r="C808" s="25"/>
      <c r="D808" s="25"/>
      <c r="E808" s="25"/>
      <c r="F808" s="25"/>
      <c r="L808" s="26"/>
    </row>
    <row r="809" spans="2:12" ht="15.75" customHeight="1" x14ac:dyDescent="0.25">
      <c r="B809" s="25"/>
      <c r="C809" s="25"/>
      <c r="D809" s="25"/>
      <c r="E809" s="25"/>
      <c r="F809" s="25"/>
      <c r="L809" s="26"/>
    </row>
    <row r="810" spans="2:12" ht="15.75" customHeight="1" x14ac:dyDescent="0.25">
      <c r="B810" s="25"/>
      <c r="C810" s="25"/>
      <c r="D810" s="25"/>
      <c r="E810" s="25"/>
      <c r="F810" s="25"/>
      <c r="L810" s="26"/>
    </row>
    <row r="811" spans="2:12" ht="15.75" customHeight="1" x14ac:dyDescent="0.25">
      <c r="B811" s="25"/>
      <c r="C811" s="25"/>
      <c r="D811" s="25"/>
      <c r="E811" s="25"/>
      <c r="F811" s="25"/>
      <c r="L811" s="26"/>
    </row>
    <row r="812" spans="2:12" ht="15.75" customHeight="1" x14ac:dyDescent="0.25">
      <c r="B812" s="25"/>
      <c r="C812" s="25"/>
      <c r="D812" s="25"/>
      <c r="E812" s="25"/>
      <c r="F812" s="25"/>
      <c r="L812" s="26"/>
    </row>
    <row r="813" spans="2:12" ht="15.75" customHeight="1" x14ac:dyDescent="0.25">
      <c r="B813" s="25"/>
      <c r="C813" s="25"/>
      <c r="D813" s="25"/>
      <c r="E813" s="25"/>
      <c r="F813" s="25"/>
      <c r="L813" s="26"/>
    </row>
    <row r="814" spans="2:12" ht="15.75" customHeight="1" x14ac:dyDescent="0.25">
      <c r="B814" s="25"/>
      <c r="C814" s="25"/>
      <c r="D814" s="25"/>
      <c r="E814" s="25"/>
      <c r="F814" s="25"/>
      <c r="L814" s="26"/>
    </row>
    <row r="815" spans="2:12" ht="15.75" customHeight="1" x14ac:dyDescent="0.25">
      <c r="B815" s="25"/>
      <c r="C815" s="25"/>
      <c r="D815" s="25"/>
      <c r="E815" s="25"/>
      <c r="F815" s="25"/>
      <c r="L815" s="26"/>
    </row>
    <row r="816" spans="2:12" ht="15.75" customHeight="1" x14ac:dyDescent="0.25">
      <c r="B816" s="25"/>
      <c r="C816" s="25"/>
      <c r="D816" s="25"/>
      <c r="E816" s="25"/>
      <c r="F816" s="25"/>
      <c r="L816" s="26"/>
    </row>
    <row r="817" spans="2:12" ht="15.75" customHeight="1" x14ac:dyDescent="0.25">
      <c r="B817" s="25"/>
      <c r="C817" s="25"/>
      <c r="D817" s="25"/>
      <c r="E817" s="25"/>
      <c r="F817" s="25"/>
      <c r="L817" s="26"/>
    </row>
    <row r="818" spans="2:12" ht="15.75" customHeight="1" x14ac:dyDescent="0.25">
      <c r="B818" s="25"/>
      <c r="C818" s="25"/>
      <c r="D818" s="25"/>
      <c r="E818" s="25"/>
      <c r="F818" s="25"/>
      <c r="L818" s="26"/>
    </row>
    <row r="819" spans="2:12" ht="15.75" customHeight="1" x14ac:dyDescent="0.25">
      <c r="B819" s="25"/>
      <c r="C819" s="25"/>
      <c r="D819" s="25"/>
      <c r="E819" s="25"/>
      <c r="F819" s="25"/>
      <c r="L819" s="26"/>
    </row>
    <row r="820" spans="2:12" ht="15.75" customHeight="1" x14ac:dyDescent="0.25">
      <c r="B820" s="25"/>
      <c r="C820" s="25"/>
      <c r="D820" s="25"/>
      <c r="E820" s="25"/>
      <c r="F820" s="25"/>
      <c r="L820" s="26"/>
    </row>
    <row r="821" spans="2:12" ht="15.75" customHeight="1" x14ac:dyDescent="0.25">
      <c r="B821" s="25"/>
      <c r="C821" s="25"/>
      <c r="D821" s="25"/>
      <c r="E821" s="25"/>
      <c r="F821" s="25"/>
      <c r="L821" s="26"/>
    </row>
    <row r="822" spans="2:12" ht="15.75" customHeight="1" x14ac:dyDescent="0.25">
      <c r="B822" s="25"/>
      <c r="C822" s="25"/>
      <c r="D822" s="25"/>
      <c r="E822" s="25"/>
      <c r="F822" s="25"/>
      <c r="L822" s="26"/>
    </row>
    <row r="823" spans="2:12" ht="15.75" customHeight="1" x14ac:dyDescent="0.25">
      <c r="B823" s="25"/>
      <c r="C823" s="25"/>
      <c r="D823" s="25"/>
      <c r="E823" s="25"/>
      <c r="F823" s="25"/>
      <c r="L823" s="26"/>
    </row>
    <row r="824" spans="2:12" ht="15.75" customHeight="1" x14ac:dyDescent="0.25">
      <c r="B824" s="25"/>
      <c r="C824" s="25"/>
      <c r="D824" s="25"/>
      <c r="E824" s="25"/>
      <c r="F824" s="25"/>
      <c r="L824" s="26"/>
    </row>
    <row r="825" spans="2:12" ht="15.75" customHeight="1" x14ac:dyDescent="0.25">
      <c r="B825" s="25"/>
      <c r="C825" s="25"/>
      <c r="D825" s="25"/>
      <c r="E825" s="25"/>
      <c r="F825" s="25"/>
      <c r="L825" s="26"/>
    </row>
    <row r="826" spans="2:12" ht="15.75" customHeight="1" x14ac:dyDescent="0.25">
      <c r="B826" s="25"/>
      <c r="C826" s="25"/>
      <c r="D826" s="25"/>
      <c r="E826" s="25"/>
      <c r="F826" s="25"/>
      <c r="L826" s="26"/>
    </row>
    <row r="827" spans="2:12" ht="15.75" customHeight="1" x14ac:dyDescent="0.25">
      <c r="B827" s="25"/>
      <c r="C827" s="25"/>
      <c r="D827" s="25"/>
      <c r="E827" s="25"/>
      <c r="F827" s="25"/>
      <c r="L827" s="26"/>
    </row>
    <row r="828" spans="2:12" ht="15.75" customHeight="1" x14ac:dyDescent="0.25">
      <c r="B828" s="25"/>
      <c r="C828" s="25"/>
      <c r="D828" s="25"/>
      <c r="E828" s="25"/>
      <c r="F828" s="25"/>
      <c r="L828" s="26"/>
    </row>
    <row r="829" spans="2:12" ht="15.75" customHeight="1" x14ac:dyDescent="0.25">
      <c r="B829" s="25"/>
      <c r="C829" s="25"/>
      <c r="D829" s="25"/>
      <c r="E829" s="25"/>
      <c r="F829" s="25"/>
      <c r="L829" s="26"/>
    </row>
    <row r="830" spans="2:12" ht="15.75" customHeight="1" x14ac:dyDescent="0.25">
      <c r="B830" s="25"/>
      <c r="C830" s="25"/>
      <c r="D830" s="25"/>
      <c r="E830" s="25"/>
      <c r="F830" s="25"/>
      <c r="L830" s="26"/>
    </row>
    <row r="831" spans="2:12" ht="15.75" customHeight="1" x14ac:dyDescent="0.25">
      <c r="B831" s="25"/>
      <c r="C831" s="25"/>
      <c r="D831" s="25"/>
      <c r="E831" s="25"/>
      <c r="F831" s="25"/>
      <c r="L831" s="26"/>
    </row>
    <row r="832" spans="2:12" ht="15.75" customHeight="1" x14ac:dyDescent="0.25">
      <c r="B832" s="25"/>
      <c r="C832" s="25"/>
      <c r="D832" s="25"/>
      <c r="E832" s="25"/>
      <c r="F832" s="25"/>
      <c r="L832" s="26"/>
    </row>
    <row r="833" spans="2:12" ht="15.75" customHeight="1" x14ac:dyDescent="0.25">
      <c r="B833" s="25"/>
      <c r="C833" s="25"/>
      <c r="D833" s="25"/>
      <c r="E833" s="25"/>
      <c r="F833" s="25"/>
      <c r="L833" s="26"/>
    </row>
    <row r="834" spans="2:12" ht="15.75" customHeight="1" x14ac:dyDescent="0.25">
      <c r="B834" s="25"/>
      <c r="C834" s="25"/>
      <c r="D834" s="25"/>
      <c r="E834" s="25"/>
      <c r="F834" s="25"/>
      <c r="L834" s="26"/>
    </row>
    <row r="835" spans="2:12" ht="15.75" customHeight="1" x14ac:dyDescent="0.25">
      <c r="B835" s="25"/>
      <c r="C835" s="25"/>
      <c r="D835" s="25"/>
      <c r="E835" s="25"/>
      <c r="F835" s="25"/>
      <c r="L835" s="26"/>
    </row>
    <row r="836" spans="2:12" ht="15.75" customHeight="1" x14ac:dyDescent="0.25">
      <c r="B836" s="25"/>
      <c r="C836" s="25"/>
      <c r="D836" s="25"/>
      <c r="E836" s="25"/>
      <c r="F836" s="25"/>
      <c r="L836" s="26"/>
    </row>
    <row r="837" spans="2:12" ht="15.75" customHeight="1" x14ac:dyDescent="0.25">
      <c r="B837" s="25"/>
      <c r="C837" s="25"/>
      <c r="D837" s="25"/>
      <c r="E837" s="25"/>
      <c r="F837" s="25"/>
      <c r="L837" s="26"/>
    </row>
    <row r="838" spans="2:12" ht="15.75" customHeight="1" x14ac:dyDescent="0.25">
      <c r="B838" s="25"/>
      <c r="C838" s="25"/>
      <c r="D838" s="25"/>
      <c r="E838" s="25"/>
      <c r="F838" s="25"/>
      <c r="L838" s="26"/>
    </row>
    <row r="839" spans="2:12" ht="15.75" customHeight="1" x14ac:dyDescent="0.25">
      <c r="B839" s="25"/>
      <c r="C839" s="25"/>
      <c r="D839" s="25"/>
      <c r="E839" s="25"/>
      <c r="F839" s="25"/>
      <c r="L839" s="26"/>
    </row>
    <row r="840" spans="2:12" ht="15.75" customHeight="1" x14ac:dyDescent="0.25">
      <c r="B840" s="25"/>
      <c r="C840" s="25"/>
      <c r="D840" s="25"/>
      <c r="E840" s="25"/>
      <c r="F840" s="25"/>
      <c r="L840" s="26"/>
    </row>
    <row r="841" spans="2:12" ht="15.75" customHeight="1" x14ac:dyDescent="0.25">
      <c r="B841" s="25"/>
      <c r="C841" s="25"/>
      <c r="D841" s="25"/>
      <c r="E841" s="25"/>
      <c r="F841" s="25"/>
      <c r="L841" s="26"/>
    </row>
    <row r="842" spans="2:12" ht="15.75" customHeight="1" x14ac:dyDescent="0.25">
      <c r="B842" s="25"/>
      <c r="C842" s="25"/>
      <c r="D842" s="25"/>
      <c r="E842" s="25"/>
      <c r="F842" s="25"/>
      <c r="L842" s="26"/>
    </row>
    <row r="843" spans="2:12" ht="15.75" customHeight="1" x14ac:dyDescent="0.25">
      <c r="B843" s="25"/>
      <c r="C843" s="25"/>
      <c r="D843" s="25"/>
      <c r="E843" s="25"/>
      <c r="F843" s="25"/>
      <c r="L843" s="26"/>
    </row>
    <row r="844" spans="2:12" ht="15.75" customHeight="1" x14ac:dyDescent="0.25">
      <c r="B844" s="25"/>
      <c r="C844" s="25"/>
      <c r="D844" s="25"/>
      <c r="E844" s="25"/>
      <c r="F844" s="25"/>
      <c r="L844" s="26"/>
    </row>
    <row r="845" spans="2:12" ht="15.75" customHeight="1" x14ac:dyDescent="0.25">
      <c r="B845" s="25"/>
      <c r="C845" s="25"/>
      <c r="D845" s="25"/>
      <c r="E845" s="25"/>
      <c r="F845" s="25"/>
      <c r="L845" s="26"/>
    </row>
    <row r="846" spans="2:12" ht="15.75" customHeight="1" x14ac:dyDescent="0.25">
      <c r="B846" s="25"/>
      <c r="C846" s="25"/>
      <c r="D846" s="25"/>
      <c r="E846" s="25"/>
      <c r="F846" s="25"/>
      <c r="L846" s="26"/>
    </row>
    <row r="847" spans="2:12" ht="15.75" customHeight="1" x14ac:dyDescent="0.25">
      <c r="B847" s="25"/>
      <c r="C847" s="25"/>
      <c r="D847" s="25"/>
      <c r="E847" s="25"/>
      <c r="F847" s="25"/>
      <c r="L847" s="26"/>
    </row>
    <row r="848" spans="2:12" ht="15.75" customHeight="1" x14ac:dyDescent="0.25">
      <c r="B848" s="25"/>
      <c r="C848" s="25"/>
      <c r="D848" s="25"/>
      <c r="E848" s="25"/>
      <c r="F848" s="25"/>
      <c r="L848" s="26"/>
    </row>
    <row r="849" spans="2:12" ht="15.75" customHeight="1" x14ac:dyDescent="0.25">
      <c r="B849" s="25"/>
      <c r="C849" s="25"/>
      <c r="D849" s="25"/>
      <c r="E849" s="25"/>
      <c r="F849" s="25"/>
      <c r="L849" s="26"/>
    </row>
    <row r="850" spans="2:12" ht="15.75" customHeight="1" x14ac:dyDescent="0.25">
      <c r="B850" s="25"/>
      <c r="C850" s="25"/>
      <c r="D850" s="25"/>
      <c r="E850" s="25"/>
      <c r="F850" s="25"/>
      <c r="L850" s="26"/>
    </row>
    <row r="851" spans="2:12" ht="15.75" customHeight="1" x14ac:dyDescent="0.25">
      <c r="B851" s="25"/>
      <c r="C851" s="25"/>
      <c r="D851" s="25"/>
      <c r="E851" s="25"/>
      <c r="F851" s="25"/>
      <c r="L851" s="26"/>
    </row>
    <row r="852" spans="2:12" ht="15.75" customHeight="1" x14ac:dyDescent="0.25">
      <c r="B852" s="25"/>
      <c r="C852" s="25"/>
      <c r="D852" s="25"/>
      <c r="E852" s="25"/>
      <c r="F852" s="25"/>
      <c r="L852" s="26"/>
    </row>
    <row r="853" spans="2:12" ht="15.75" customHeight="1" x14ac:dyDescent="0.25">
      <c r="B853" s="25"/>
      <c r="C853" s="25"/>
      <c r="D853" s="25"/>
      <c r="E853" s="25"/>
      <c r="F853" s="25"/>
      <c r="L853" s="26"/>
    </row>
    <row r="854" spans="2:12" ht="15.75" customHeight="1" x14ac:dyDescent="0.25">
      <c r="B854" s="25"/>
      <c r="C854" s="25"/>
      <c r="D854" s="25"/>
      <c r="E854" s="25"/>
      <c r="F854" s="25"/>
      <c r="L854" s="26"/>
    </row>
    <row r="855" spans="2:12" ht="15.75" customHeight="1" x14ac:dyDescent="0.25">
      <c r="B855" s="25"/>
      <c r="C855" s="25"/>
      <c r="D855" s="25"/>
      <c r="E855" s="25"/>
      <c r="F855" s="25"/>
      <c r="L855" s="26"/>
    </row>
    <row r="856" spans="2:12" ht="15.75" customHeight="1" x14ac:dyDescent="0.25">
      <c r="B856" s="25"/>
      <c r="C856" s="25"/>
      <c r="D856" s="25"/>
      <c r="E856" s="25"/>
      <c r="F856" s="25"/>
      <c r="L856" s="26"/>
    </row>
    <row r="857" spans="2:12" ht="15.75" customHeight="1" x14ac:dyDescent="0.25">
      <c r="B857" s="25"/>
      <c r="C857" s="25"/>
      <c r="D857" s="25"/>
      <c r="E857" s="25"/>
      <c r="F857" s="25"/>
      <c r="L857" s="26"/>
    </row>
    <row r="858" spans="2:12" ht="15.75" customHeight="1" x14ac:dyDescent="0.25">
      <c r="B858" s="25"/>
      <c r="C858" s="25"/>
      <c r="D858" s="25"/>
      <c r="E858" s="25"/>
      <c r="F858" s="25"/>
      <c r="L858" s="26"/>
    </row>
    <row r="859" spans="2:12" ht="15.75" customHeight="1" x14ac:dyDescent="0.25">
      <c r="B859" s="25"/>
      <c r="C859" s="25"/>
      <c r="D859" s="25"/>
      <c r="E859" s="25"/>
      <c r="F859" s="25"/>
      <c r="L859" s="26"/>
    </row>
    <row r="860" spans="2:12" ht="15.75" customHeight="1" x14ac:dyDescent="0.25">
      <c r="B860" s="25"/>
      <c r="C860" s="25"/>
      <c r="D860" s="25"/>
      <c r="E860" s="25"/>
      <c r="F860" s="25"/>
      <c r="L860" s="26"/>
    </row>
    <row r="861" spans="2:12" ht="15.75" customHeight="1" x14ac:dyDescent="0.25">
      <c r="B861" s="25"/>
      <c r="C861" s="25"/>
      <c r="D861" s="25"/>
      <c r="E861" s="25"/>
      <c r="F861" s="25"/>
      <c r="L861" s="26"/>
    </row>
    <row r="862" spans="2:12" ht="15.75" customHeight="1" x14ac:dyDescent="0.25">
      <c r="B862" s="25"/>
      <c r="C862" s="25"/>
      <c r="D862" s="25"/>
      <c r="E862" s="25"/>
      <c r="F862" s="25"/>
      <c r="L862" s="26"/>
    </row>
    <row r="863" spans="2:12" ht="15.75" customHeight="1" x14ac:dyDescent="0.25">
      <c r="B863" s="25"/>
      <c r="C863" s="25"/>
      <c r="D863" s="25"/>
      <c r="E863" s="25"/>
      <c r="F863" s="25"/>
      <c r="L863" s="26"/>
    </row>
    <row r="864" spans="2:12" ht="15.75" customHeight="1" x14ac:dyDescent="0.25">
      <c r="B864" s="25"/>
      <c r="C864" s="25"/>
      <c r="D864" s="25"/>
      <c r="E864" s="25"/>
      <c r="F864" s="25"/>
      <c r="L864" s="26"/>
    </row>
    <row r="865" spans="2:12" ht="15.75" customHeight="1" x14ac:dyDescent="0.25">
      <c r="B865" s="25"/>
      <c r="C865" s="25"/>
      <c r="D865" s="25"/>
      <c r="E865" s="25"/>
      <c r="F865" s="25"/>
      <c r="L865" s="26"/>
    </row>
    <row r="866" spans="2:12" ht="15.75" customHeight="1" x14ac:dyDescent="0.25">
      <c r="B866" s="25"/>
      <c r="C866" s="25"/>
      <c r="D866" s="25"/>
      <c r="E866" s="25"/>
      <c r="F866" s="25"/>
      <c r="L866" s="26"/>
    </row>
    <row r="867" spans="2:12" ht="15.75" customHeight="1" x14ac:dyDescent="0.25">
      <c r="B867" s="25"/>
      <c r="C867" s="25"/>
      <c r="D867" s="25"/>
      <c r="E867" s="25"/>
      <c r="F867" s="25"/>
      <c r="L867" s="26"/>
    </row>
    <row r="868" spans="2:12" ht="15.75" customHeight="1" x14ac:dyDescent="0.25">
      <c r="B868" s="25"/>
      <c r="C868" s="25"/>
      <c r="D868" s="25"/>
      <c r="E868" s="25"/>
      <c r="F868" s="25"/>
      <c r="L868" s="26"/>
    </row>
    <row r="869" spans="2:12" ht="15.75" customHeight="1" x14ac:dyDescent="0.25">
      <c r="B869" s="25"/>
      <c r="C869" s="25"/>
      <c r="D869" s="25"/>
      <c r="E869" s="25"/>
      <c r="F869" s="25"/>
      <c r="L869" s="26"/>
    </row>
    <row r="870" spans="2:12" ht="15.75" customHeight="1" x14ac:dyDescent="0.25">
      <c r="B870" s="25"/>
      <c r="C870" s="25"/>
      <c r="D870" s="25"/>
      <c r="E870" s="25"/>
      <c r="F870" s="25"/>
      <c r="L870" s="26"/>
    </row>
    <row r="871" spans="2:12" ht="15.75" customHeight="1" x14ac:dyDescent="0.25">
      <c r="B871" s="25"/>
      <c r="C871" s="25"/>
      <c r="D871" s="25"/>
      <c r="E871" s="25"/>
      <c r="F871" s="25"/>
      <c r="L871" s="26"/>
    </row>
    <row r="872" spans="2:12" ht="15.75" customHeight="1" x14ac:dyDescent="0.25">
      <c r="B872" s="25"/>
      <c r="C872" s="25"/>
      <c r="D872" s="25"/>
      <c r="E872" s="25"/>
      <c r="F872" s="25"/>
      <c r="L872" s="26"/>
    </row>
    <row r="873" spans="2:12" ht="15.75" customHeight="1" x14ac:dyDescent="0.25">
      <c r="B873" s="25"/>
      <c r="C873" s="25"/>
      <c r="D873" s="25"/>
      <c r="E873" s="25"/>
      <c r="F873" s="25"/>
      <c r="L873" s="26"/>
    </row>
    <row r="874" spans="2:12" ht="15.75" customHeight="1" x14ac:dyDescent="0.25">
      <c r="B874" s="25"/>
      <c r="C874" s="25"/>
      <c r="D874" s="25"/>
      <c r="E874" s="25"/>
      <c r="F874" s="25"/>
      <c r="L874" s="26"/>
    </row>
    <row r="875" spans="2:12" ht="15.75" customHeight="1" x14ac:dyDescent="0.25">
      <c r="B875" s="25"/>
      <c r="C875" s="25"/>
      <c r="D875" s="25"/>
      <c r="E875" s="25"/>
      <c r="F875" s="25"/>
      <c r="L875" s="26"/>
    </row>
    <row r="876" spans="2:12" ht="15.75" customHeight="1" x14ac:dyDescent="0.25">
      <c r="B876" s="25"/>
      <c r="C876" s="25"/>
      <c r="D876" s="25"/>
      <c r="E876" s="25"/>
      <c r="F876" s="25"/>
      <c r="L876" s="26"/>
    </row>
    <row r="877" spans="2:12" ht="15.75" customHeight="1" x14ac:dyDescent="0.25">
      <c r="B877" s="25"/>
      <c r="C877" s="25"/>
      <c r="D877" s="25"/>
      <c r="E877" s="25"/>
      <c r="F877" s="25"/>
      <c r="L877" s="26"/>
    </row>
    <row r="878" spans="2:12" ht="15.75" customHeight="1" x14ac:dyDescent="0.25">
      <c r="B878" s="25"/>
      <c r="C878" s="25"/>
      <c r="D878" s="25"/>
      <c r="E878" s="25"/>
      <c r="F878" s="25"/>
      <c r="L878" s="26"/>
    </row>
    <row r="879" spans="2:12" ht="15.75" customHeight="1" x14ac:dyDescent="0.25">
      <c r="B879" s="25"/>
      <c r="C879" s="25"/>
      <c r="D879" s="25"/>
      <c r="E879" s="25"/>
      <c r="F879" s="25"/>
      <c r="L879" s="26"/>
    </row>
    <row r="880" spans="2:12" ht="15.75" customHeight="1" x14ac:dyDescent="0.25">
      <c r="B880" s="25"/>
      <c r="C880" s="25"/>
      <c r="D880" s="25"/>
      <c r="E880" s="25"/>
      <c r="F880" s="25"/>
      <c r="L880" s="26"/>
    </row>
    <row r="881" spans="2:12" ht="15.75" customHeight="1" x14ac:dyDescent="0.25">
      <c r="B881" s="25"/>
      <c r="C881" s="25"/>
      <c r="D881" s="25"/>
      <c r="E881" s="25"/>
      <c r="F881" s="25"/>
      <c r="L881" s="26"/>
    </row>
    <row r="882" spans="2:12" ht="15.75" customHeight="1" x14ac:dyDescent="0.25">
      <c r="B882" s="25"/>
      <c r="C882" s="25"/>
      <c r="D882" s="25"/>
      <c r="E882" s="25"/>
      <c r="F882" s="25"/>
      <c r="L882" s="26"/>
    </row>
    <row r="883" spans="2:12" ht="15.75" customHeight="1" x14ac:dyDescent="0.25">
      <c r="B883" s="25"/>
      <c r="C883" s="25"/>
      <c r="D883" s="25"/>
      <c r="E883" s="25"/>
      <c r="F883" s="25"/>
      <c r="L883" s="26"/>
    </row>
    <row r="884" spans="2:12" ht="15.75" customHeight="1" x14ac:dyDescent="0.25">
      <c r="B884" s="25"/>
      <c r="C884" s="25"/>
      <c r="D884" s="25"/>
      <c r="E884" s="25"/>
      <c r="F884" s="25"/>
      <c r="L884" s="26"/>
    </row>
    <row r="885" spans="2:12" ht="15.75" customHeight="1" x14ac:dyDescent="0.25">
      <c r="B885" s="25"/>
      <c r="C885" s="25"/>
      <c r="D885" s="25"/>
      <c r="E885" s="25"/>
      <c r="F885" s="25"/>
      <c r="L885" s="26"/>
    </row>
    <row r="886" spans="2:12" ht="15.75" customHeight="1" x14ac:dyDescent="0.25">
      <c r="B886" s="25"/>
      <c r="C886" s="25"/>
      <c r="D886" s="25"/>
      <c r="E886" s="25"/>
      <c r="F886" s="25"/>
      <c r="L886" s="26"/>
    </row>
    <row r="887" spans="2:12" ht="15.75" customHeight="1" x14ac:dyDescent="0.25">
      <c r="B887" s="25"/>
      <c r="C887" s="25"/>
      <c r="D887" s="25"/>
      <c r="E887" s="25"/>
      <c r="F887" s="25"/>
      <c r="L887" s="26"/>
    </row>
    <row r="888" spans="2:12" ht="15.75" customHeight="1" x14ac:dyDescent="0.25">
      <c r="B888" s="25"/>
      <c r="C888" s="25"/>
      <c r="D888" s="25"/>
      <c r="E888" s="25"/>
      <c r="F888" s="25"/>
      <c r="L888" s="26"/>
    </row>
    <row r="889" spans="2:12" ht="15.75" customHeight="1" x14ac:dyDescent="0.25">
      <c r="B889" s="25"/>
      <c r="C889" s="25"/>
      <c r="D889" s="25"/>
      <c r="E889" s="25"/>
      <c r="F889" s="25"/>
      <c r="L889" s="26"/>
    </row>
    <row r="890" spans="2:12" ht="15.75" customHeight="1" x14ac:dyDescent="0.25">
      <c r="B890" s="25"/>
      <c r="C890" s="25"/>
      <c r="D890" s="25"/>
      <c r="E890" s="25"/>
      <c r="F890" s="25"/>
      <c r="L890" s="26"/>
    </row>
    <row r="891" spans="2:12" ht="15.75" customHeight="1" x14ac:dyDescent="0.25">
      <c r="B891" s="25"/>
      <c r="C891" s="25"/>
      <c r="D891" s="25"/>
      <c r="E891" s="25"/>
      <c r="F891" s="25"/>
      <c r="L891" s="26"/>
    </row>
    <row r="892" spans="2:12" ht="15.75" customHeight="1" x14ac:dyDescent="0.25">
      <c r="B892" s="25"/>
      <c r="C892" s="25"/>
      <c r="D892" s="25"/>
      <c r="E892" s="25"/>
      <c r="F892" s="25"/>
      <c r="L892" s="26"/>
    </row>
    <row r="893" spans="2:12" ht="15.75" customHeight="1" x14ac:dyDescent="0.25">
      <c r="B893" s="25"/>
      <c r="C893" s="25"/>
      <c r="D893" s="25"/>
      <c r="E893" s="25"/>
      <c r="F893" s="25"/>
      <c r="L893" s="26"/>
    </row>
    <row r="894" spans="2:12" ht="15.75" customHeight="1" x14ac:dyDescent="0.25">
      <c r="B894" s="25"/>
      <c r="C894" s="25"/>
      <c r="D894" s="25"/>
      <c r="E894" s="25"/>
      <c r="F894" s="25"/>
      <c r="L894" s="26"/>
    </row>
    <row r="895" spans="2:12" ht="15.75" customHeight="1" x14ac:dyDescent="0.25">
      <c r="B895" s="25"/>
      <c r="C895" s="25"/>
      <c r="D895" s="25"/>
      <c r="E895" s="25"/>
      <c r="F895" s="25"/>
      <c r="L895" s="26"/>
    </row>
    <row r="896" spans="2:12" ht="15.75" customHeight="1" x14ac:dyDescent="0.25">
      <c r="B896" s="25"/>
      <c r="C896" s="25"/>
      <c r="D896" s="25"/>
      <c r="E896" s="25"/>
      <c r="F896" s="25"/>
      <c r="L896" s="26"/>
    </row>
    <row r="897" spans="2:12" ht="15.75" customHeight="1" x14ac:dyDescent="0.25">
      <c r="B897" s="25"/>
      <c r="C897" s="25"/>
      <c r="D897" s="25"/>
      <c r="E897" s="25"/>
      <c r="F897" s="25"/>
      <c r="L897" s="26"/>
    </row>
    <row r="898" spans="2:12" ht="15.75" customHeight="1" x14ac:dyDescent="0.25">
      <c r="B898" s="25"/>
      <c r="C898" s="25"/>
      <c r="D898" s="25"/>
      <c r="E898" s="25"/>
      <c r="F898" s="25"/>
      <c r="L898" s="26"/>
    </row>
    <row r="899" spans="2:12" ht="15.75" customHeight="1" x14ac:dyDescent="0.25">
      <c r="B899" s="25"/>
      <c r="C899" s="25"/>
      <c r="D899" s="25"/>
      <c r="E899" s="25"/>
      <c r="F899" s="25"/>
      <c r="L899" s="26"/>
    </row>
    <row r="900" spans="2:12" ht="15.75" customHeight="1" x14ac:dyDescent="0.25">
      <c r="B900" s="25"/>
      <c r="C900" s="25"/>
      <c r="D900" s="25"/>
      <c r="E900" s="25"/>
      <c r="F900" s="25"/>
      <c r="L900" s="26"/>
    </row>
    <row r="901" spans="2:12" ht="15.75" customHeight="1" x14ac:dyDescent="0.25">
      <c r="B901" s="25"/>
      <c r="C901" s="25"/>
      <c r="D901" s="25"/>
      <c r="E901" s="25"/>
      <c r="F901" s="25"/>
      <c r="L901" s="26"/>
    </row>
    <row r="902" spans="2:12" ht="15.75" customHeight="1" x14ac:dyDescent="0.25">
      <c r="B902" s="25"/>
      <c r="C902" s="25"/>
      <c r="D902" s="25"/>
      <c r="E902" s="25"/>
      <c r="F902" s="25"/>
      <c r="L902" s="26"/>
    </row>
    <row r="903" spans="2:12" ht="15.75" customHeight="1" x14ac:dyDescent="0.25">
      <c r="B903" s="25"/>
      <c r="C903" s="25"/>
      <c r="D903" s="25"/>
      <c r="E903" s="25"/>
      <c r="F903" s="25"/>
      <c r="L903" s="26"/>
    </row>
    <row r="904" spans="2:12" ht="15.75" customHeight="1" x14ac:dyDescent="0.25">
      <c r="B904" s="25"/>
      <c r="C904" s="25"/>
      <c r="D904" s="25"/>
      <c r="E904" s="25"/>
      <c r="F904" s="25"/>
      <c r="L904" s="26"/>
    </row>
    <row r="905" spans="2:12" ht="15.75" customHeight="1" x14ac:dyDescent="0.25">
      <c r="B905" s="25"/>
      <c r="C905" s="25"/>
      <c r="D905" s="25"/>
      <c r="E905" s="25"/>
      <c r="F905" s="25"/>
      <c r="L905" s="26"/>
    </row>
    <row r="906" spans="2:12" ht="15.75" customHeight="1" x14ac:dyDescent="0.25">
      <c r="B906" s="25"/>
      <c r="C906" s="25"/>
      <c r="D906" s="25"/>
      <c r="E906" s="25"/>
      <c r="F906" s="25"/>
      <c r="L906" s="26"/>
    </row>
    <row r="907" spans="2:12" ht="15.75" customHeight="1" x14ac:dyDescent="0.25">
      <c r="B907" s="25"/>
      <c r="C907" s="25"/>
      <c r="D907" s="25"/>
      <c r="E907" s="25"/>
      <c r="F907" s="25"/>
      <c r="L907" s="26"/>
    </row>
    <row r="908" spans="2:12" ht="15.75" customHeight="1" x14ac:dyDescent="0.25">
      <c r="B908" s="25"/>
      <c r="C908" s="25"/>
      <c r="D908" s="25"/>
      <c r="E908" s="25"/>
      <c r="F908" s="25"/>
      <c r="L908" s="26"/>
    </row>
    <row r="909" spans="2:12" ht="15.75" customHeight="1" x14ac:dyDescent="0.25">
      <c r="B909" s="25"/>
      <c r="C909" s="25"/>
      <c r="D909" s="25"/>
      <c r="E909" s="25"/>
      <c r="F909" s="25"/>
      <c r="L909" s="26"/>
    </row>
    <row r="910" spans="2:12" ht="15.75" customHeight="1" x14ac:dyDescent="0.25">
      <c r="B910" s="25"/>
      <c r="C910" s="25"/>
      <c r="D910" s="25"/>
      <c r="E910" s="25"/>
      <c r="F910" s="25"/>
      <c r="L910" s="26"/>
    </row>
    <row r="911" spans="2:12" ht="15.75" customHeight="1" x14ac:dyDescent="0.25">
      <c r="B911" s="25"/>
      <c r="C911" s="25"/>
      <c r="D911" s="25"/>
      <c r="E911" s="25"/>
      <c r="F911" s="25"/>
      <c r="L911" s="26"/>
    </row>
    <row r="912" spans="2:12" ht="15.75" customHeight="1" x14ac:dyDescent="0.25">
      <c r="B912" s="25"/>
      <c r="C912" s="25"/>
      <c r="D912" s="25"/>
      <c r="E912" s="25"/>
      <c r="F912" s="25"/>
      <c r="L912" s="26"/>
    </row>
    <row r="913" spans="2:12" ht="15.75" customHeight="1" x14ac:dyDescent="0.25">
      <c r="B913" s="25"/>
      <c r="C913" s="25"/>
      <c r="D913" s="25"/>
      <c r="E913" s="25"/>
      <c r="F913" s="25"/>
      <c r="L913" s="26"/>
    </row>
    <row r="914" spans="2:12" ht="15.75" customHeight="1" x14ac:dyDescent="0.25">
      <c r="B914" s="25"/>
      <c r="C914" s="25"/>
      <c r="D914" s="25"/>
      <c r="E914" s="25"/>
      <c r="F914" s="25"/>
      <c r="L914" s="26"/>
    </row>
    <row r="915" spans="2:12" ht="15.75" customHeight="1" x14ac:dyDescent="0.25">
      <c r="B915" s="25"/>
      <c r="C915" s="25"/>
      <c r="D915" s="25"/>
      <c r="E915" s="25"/>
      <c r="F915" s="25"/>
      <c r="L915" s="26"/>
    </row>
    <row r="916" spans="2:12" ht="15.75" customHeight="1" x14ac:dyDescent="0.25">
      <c r="B916" s="25"/>
      <c r="C916" s="25"/>
      <c r="D916" s="25"/>
      <c r="E916" s="25"/>
      <c r="F916" s="25"/>
      <c r="L916" s="26"/>
    </row>
    <row r="917" spans="2:12" ht="15.75" customHeight="1" x14ac:dyDescent="0.25">
      <c r="B917" s="25"/>
      <c r="C917" s="25"/>
      <c r="D917" s="25"/>
      <c r="E917" s="25"/>
      <c r="F917" s="25"/>
      <c r="L917" s="26"/>
    </row>
    <row r="918" spans="2:12" ht="15.75" customHeight="1" x14ac:dyDescent="0.25">
      <c r="B918" s="25"/>
      <c r="C918" s="25"/>
      <c r="D918" s="25"/>
      <c r="E918" s="25"/>
      <c r="F918" s="25"/>
      <c r="L918" s="26"/>
    </row>
    <row r="919" spans="2:12" ht="15.75" customHeight="1" x14ac:dyDescent="0.25">
      <c r="B919" s="25"/>
      <c r="C919" s="25"/>
      <c r="D919" s="25"/>
      <c r="E919" s="25"/>
      <c r="F919" s="25"/>
      <c r="L919" s="26"/>
    </row>
    <row r="920" spans="2:12" ht="15.75" customHeight="1" x14ac:dyDescent="0.25">
      <c r="B920" s="25"/>
      <c r="C920" s="25"/>
      <c r="D920" s="25"/>
      <c r="E920" s="25"/>
      <c r="F920" s="25"/>
      <c r="L920" s="26"/>
    </row>
    <row r="921" spans="2:12" ht="15.75" customHeight="1" x14ac:dyDescent="0.25">
      <c r="B921" s="25"/>
      <c r="C921" s="25"/>
      <c r="D921" s="25"/>
      <c r="E921" s="25"/>
      <c r="F921" s="25"/>
      <c r="L921" s="26"/>
    </row>
    <row r="922" spans="2:12" ht="15.75" customHeight="1" x14ac:dyDescent="0.25">
      <c r="B922" s="25"/>
      <c r="C922" s="25"/>
      <c r="D922" s="25"/>
      <c r="E922" s="25"/>
      <c r="F922" s="25"/>
      <c r="L922" s="26"/>
    </row>
    <row r="923" spans="2:12" ht="15.75" customHeight="1" x14ac:dyDescent="0.25">
      <c r="B923" s="25"/>
      <c r="C923" s="25"/>
      <c r="D923" s="25"/>
      <c r="E923" s="25"/>
      <c r="F923" s="25"/>
      <c r="L923" s="26"/>
    </row>
    <row r="924" spans="2:12" ht="15.75" customHeight="1" x14ac:dyDescent="0.25">
      <c r="B924" s="25"/>
      <c r="C924" s="25"/>
      <c r="D924" s="25"/>
      <c r="E924" s="25"/>
      <c r="F924" s="25"/>
      <c r="L924" s="26"/>
    </row>
    <row r="925" spans="2:12" ht="15.75" customHeight="1" x14ac:dyDescent="0.25">
      <c r="B925" s="25"/>
      <c r="C925" s="25"/>
      <c r="D925" s="25"/>
      <c r="E925" s="25"/>
      <c r="F925" s="25"/>
      <c r="L925" s="26"/>
    </row>
    <row r="926" spans="2:12" ht="15.75" customHeight="1" x14ac:dyDescent="0.25">
      <c r="B926" s="25"/>
      <c r="C926" s="25"/>
      <c r="D926" s="25"/>
      <c r="E926" s="25"/>
      <c r="F926" s="25"/>
      <c r="L926" s="26"/>
    </row>
    <row r="927" spans="2:12" ht="15.75" customHeight="1" x14ac:dyDescent="0.25">
      <c r="B927" s="25"/>
      <c r="C927" s="25"/>
      <c r="D927" s="25"/>
      <c r="E927" s="25"/>
      <c r="F927" s="25"/>
      <c r="L927" s="26"/>
    </row>
    <row r="928" spans="2:12" ht="15.75" customHeight="1" x14ac:dyDescent="0.25">
      <c r="B928" s="25"/>
      <c r="C928" s="25"/>
      <c r="D928" s="25"/>
      <c r="E928" s="25"/>
      <c r="F928" s="25"/>
      <c r="L928" s="26"/>
    </row>
    <row r="929" spans="2:12" ht="15.75" customHeight="1" x14ac:dyDescent="0.25">
      <c r="B929" s="25"/>
      <c r="C929" s="25"/>
      <c r="D929" s="25"/>
      <c r="E929" s="25"/>
      <c r="F929" s="25"/>
      <c r="L929" s="26"/>
    </row>
    <row r="930" spans="2:12" ht="15.75" customHeight="1" x14ac:dyDescent="0.25">
      <c r="B930" s="25"/>
      <c r="C930" s="25"/>
      <c r="D930" s="25"/>
      <c r="E930" s="25"/>
      <c r="F930" s="25"/>
      <c r="L930" s="26"/>
    </row>
    <row r="931" spans="2:12" ht="15.75" customHeight="1" x14ac:dyDescent="0.25">
      <c r="B931" s="25"/>
      <c r="C931" s="25"/>
      <c r="D931" s="25"/>
      <c r="E931" s="25"/>
      <c r="F931" s="25"/>
      <c r="L931" s="26"/>
    </row>
    <row r="932" spans="2:12" ht="15.75" customHeight="1" x14ac:dyDescent="0.25">
      <c r="B932" s="25"/>
      <c r="C932" s="25"/>
      <c r="D932" s="25"/>
      <c r="E932" s="25"/>
      <c r="F932" s="25"/>
      <c r="L932" s="26"/>
    </row>
    <row r="933" spans="2:12" ht="15.75" customHeight="1" x14ac:dyDescent="0.25">
      <c r="B933" s="25"/>
      <c r="C933" s="25"/>
      <c r="D933" s="25"/>
      <c r="E933" s="25"/>
      <c r="F933" s="25"/>
      <c r="L933" s="26"/>
    </row>
    <row r="934" spans="2:12" ht="15.75" customHeight="1" x14ac:dyDescent="0.25">
      <c r="B934" s="25"/>
      <c r="C934" s="25"/>
      <c r="D934" s="25"/>
      <c r="E934" s="25"/>
      <c r="F934" s="25"/>
      <c r="L934" s="26"/>
    </row>
    <row r="935" spans="2:12" ht="15.75" customHeight="1" x14ac:dyDescent="0.25">
      <c r="B935" s="25"/>
      <c r="C935" s="25"/>
      <c r="D935" s="25"/>
      <c r="E935" s="25"/>
      <c r="F935" s="25"/>
      <c r="L935" s="26"/>
    </row>
    <row r="936" spans="2:12" ht="15.75" customHeight="1" x14ac:dyDescent="0.25">
      <c r="B936" s="25"/>
      <c r="C936" s="25"/>
      <c r="D936" s="25"/>
      <c r="E936" s="25"/>
      <c r="F936" s="25"/>
      <c r="L936" s="26"/>
    </row>
    <row r="937" spans="2:12" ht="15.75" customHeight="1" x14ac:dyDescent="0.25">
      <c r="B937" s="25"/>
      <c r="C937" s="25"/>
      <c r="D937" s="25"/>
      <c r="E937" s="25"/>
      <c r="F937" s="25"/>
      <c r="L937" s="26"/>
    </row>
    <row r="938" spans="2:12" ht="15.75" customHeight="1" x14ac:dyDescent="0.25">
      <c r="B938" s="25"/>
      <c r="C938" s="25"/>
      <c r="D938" s="25"/>
      <c r="E938" s="25"/>
      <c r="F938" s="25"/>
      <c r="L938" s="26"/>
    </row>
    <row r="939" spans="2:12" ht="15.75" customHeight="1" x14ac:dyDescent="0.25">
      <c r="B939" s="25"/>
      <c r="C939" s="25"/>
      <c r="D939" s="25"/>
      <c r="E939" s="25"/>
      <c r="F939" s="25"/>
      <c r="L939" s="26"/>
    </row>
    <row r="940" spans="2:12" ht="15.75" customHeight="1" x14ac:dyDescent="0.25">
      <c r="B940" s="25"/>
      <c r="C940" s="25"/>
      <c r="D940" s="25"/>
      <c r="E940" s="25"/>
      <c r="F940" s="25"/>
      <c r="L940" s="26"/>
    </row>
    <row r="941" spans="2:12" ht="15.75" customHeight="1" x14ac:dyDescent="0.25">
      <c r="B941" s="25"/>
      <c r="C941" s="25"/>
      <c r="D941" s="25"/>
      <c r="E941" s="25"/>
      <c r="F941" s="25"/>
      <c r="L941" s="26"/>
    </row>
    <row r="942" spans="2:12" ht="15.75" customHeight="1" x14ac:dyDescent="0.25">
      <c r="B942" s="25"/>
      <c r="C942" s="25"/>
      <c r="D942" s="25"/>
      <c r="E942" s="25"/>
      <c r="F942" s="25"/>
      <c r="L942" s="26"/>
    </row>
    <row r="943" spans="2:12" ht="15.75" customHeight="1" x14ac:dyDescent="0.25">
      <c r="B943" s="25"/>
      <c r="C943" s="25"/>
      <c r="D943" s="25"/>
      <c r="E943" s="25"/>
      <c r="F943" s="25"/>
      <c r="L943" s="26"/>
    </row>
    <row r="944" spans="2:12" ht="15.75" customHeight="1" x14ac:dyDescent="0.25">
      <c r="B944" s="25"/>
      <c r="C944" s="25"/>
      <c r="D944" s="25"/>
      <c r="E944" s="25"/>
      <c r="F944" s="25"/>
      <c r="L944" s="26"/>
    </row>
    <row r="945" spans="2:12" ht="15.75" customHeight="1" x14ac:dyDescent="0.25">
      <c r="B945" s="25"/>
      <c r="C945" s="25"/>
      <c r="D945" s="25"/>
      <c r="E945" s="25"/>
      <c r="F945" s="25"/>
      <c r="L945" s="26"/>
    </row>
    <row r="946" spans="2:12" ht="15.75" customHeight="1" x14ac:dyDescent="0.25">
      <c r="B946" s="25"/>
      <c r="C946" s="25"/>
      <c r="D946" s="25"/>
      <c r="E946" s="25"/>
      <c r="F946" s="25"/>
      <c r="L946" s="26"/>
    </row>
    <row r="947" spans="2:12" ht="15.75" customHeight="1" x14ac:dyDescent="0.25">
      <c r="B947" s="25"/>
      <c r="C947" s="25"/>
      <c r="D947" s="25"/>
      <c r="E947" s="25"/>
      <c r="F947" s="25"/>
      <c r="L947" s="26"/>
    </row>
    <row r="948" spans="2:12" ht="15.75" customHeight="1" x14ac:dyDescent="0.25">
      <c r="B948" s="25"/>
      <c r="C948" s="25"/>
      <c r="D948" s="25"/>
      <c r="E948" s="25"/>
      <c r="F948" s="25"/>
      <c r="L948" s="26"/>
    </row>
    <row r="949" spans="2:12" ht="15.75" customHeight="1" x14ac:dyDescent="0.25">
      <c r="B949" s="25"/>
      <c r="C949" s="25"/>
      <c r="D949" s="25"/>
      <c r="E949" s="25"/>
      <c r="F949" s="25"/>
      <c r="L949" s="26"/>
    </row>
    <row r="950" spans="2:12" ht="15.75" customHeight="1" x14ac:dyDescent="0.25">
      <c r="B950" s="25"/>
      <c r="C950" s="25"/>
      <c r="D950" s="25"/>
      <c r="E950" s="25"/>
      <c r="F950" s="25"/>
      <c r="L950" s="26"/>
    </row>
    <row r="951" spans="2:12" ht="15.75" customHeight="1" x14ac:dyDescent="0.25">
      <c r="B951" s="25"/>
      <c r="C951" s="25"/>
      <c r="D951" s="25"/>
      <c r="E951" s="25"/>
      <c r="F951" s="25"/>
      <c r="L951" s="26"/>
    </row>
    <row r="952" spans="2:12" ht="15.75" customHeight="1" x14ac:dyDescent="0.25">
      <c r="B952" s="25"/>
      <c r="C952" s="25"/>
      <c r="D952" s="25"/>
      <c r="E952" s="25"/>
      <c r="F952" s="25"/>
      <c r="L952" s="26"/>
    </row>
    <row r="953" spans="2:12" ht="15.75" customHeight="1" x14ac:dyDescent="0.25">
      <c r="B953" s="25"/>
      <c r="C953" s="25"/>
      <c r="D953" s="25"/>
      <c r="E953" s="25"/>
      <c r="F953" s="25"/>
      <c r="L953" s="26"/>
    </row>
    <row r="954" spans="2:12" ht="15.75" customHeight="1" x14ac:dyDescent="0.25">
      <c r="B954" s="25"/>
      <c r="C954" s="25"/>
      <c r="D954" s="25"/>
      <c r="E954" s="25"/>
      <c r="F954" s="25"/>
      <c r="L954" s="26"/>
    </row>
    <row r="955" spans="2:12" ht="15.75" customHeight="1" x14ac:dyDescent="0.25">
      <c r="B955" s="25"/>
      <c r="C955" s="25"/>
      <c r="D955" s="25"/>
      <c r="E955" s="25"/>
      <c r="F955" s="25"/>
      <c r="L955" s="26"/>
    </row>
    <row r="956" spans="2:12" ht="15.75" customHeight="1" x14ac:dyDescent="0.25">
      <c r="B956" s="25"/>
      <c r="C956" s="25"/>
      <c r="D956" s="25"/>
      <c r="E956" s="25"/>
      <c r="F956" s="25"/>
      <c r="L956" s="26"/>
    </row>
    <row r="957" spans="2:12" ht="15.75" customHeight="1" x14ac:dyDescent="0.25">
      <c r="B957" s="25"/>
      <c r="C957" s="25"/>
      <c r="D957" s="25"/>
      <c r="E957" s="25"/>
      <c r="F957" s="25"/>
      <c r="L957" s="26"/>
    </row>
    <row r="958" spans="2:12" ht="15.75" customHeight="1" x14ac:dyDescent="0.25">
      <c r="B958" s="25"/>
      <c r="C958" s="25"/>
      <c r="D958" s="25"/>
      <c r="E958" s="25"/>
      <c r="F958" s="25"/>
      <c r="L958" s="26"/>
    </row>
    <row r="959" spans="2:12" ht="15.75" customHeight="1" x14ac:dyDescent="0.25">
      <c r="B959" s="25"/>
      <c r="C959" s="25"/>
      <c r="D959" s="25"/>
      <c r="E959" s="25"/>
      <c r="F959" s="25"/>
      <c r="L959" s="26"/>
    </row>
    <row r="960" spans="2:12" ht="15.75" customHeight="1" x14ac:dyDescent="0.25">
      <c r="B960" s="25"/>
      <c r="C960" s="25"/>
      <c r="D960" s="25"/>
      <c r="E960" s="25"/>
      <c r="F960" s="25"/>
      <c r="L960" s="26"/>
    </row>
    <row r="961" spans="2:12" ht="15.75" customHeight="1" x14ac:dyDescent="0.25">
      <c r="B961" s="25"/>
      <c r="C961" s="25"/>
      <c r="D961" s="25"/>
      <c r="E961" s="25"/>
      <c r="F961" s="25"/>
      <c r="L961" s="26"/>
    </row>
    <row r="962" spans="2:12" ht="15.75" customHeight="1" x14ac:dyDescent="0.25">
      <c r="B962" s="25"/>
      <c r="C962" s="25"/>
      <c r="D962" s="25"/>
      <c r="E962" s="25"/>
      <c r="F962" s="25"/>
      <c r="L962" s="26"/>
    </row>
    <row r="963" spans="2:12" ht="15.75" customHeight="1" x14ac:dyDescent="0.25">
      <c r="B963" s="25"/>
      <c r="C963" s="25"/>
      <c r="D963" s="25"/>
      <c r="E963" s="25"/>
      <c r="F963" s="25"/>
      <c r="L963" s="26"/>
    </row>
    <row r="964" spans="2:12" ht="15.75" customHeight="1" x14ac:dyDescent="0.25">
      <c r="B964" s="25"/>
      <c r="C964" s="25"/>
      <c r="D964" s="25"/>
      <c r="E964" s="25"/>
      <c r="F964" s="25"/>
      <c r="L964" s="26"/>
    </row>
    <row r="965" spans="2:12" ht="15.75" customHeight="1" x14ac:dyDescent="0.25">
      <c r="B965" s="25"/>
      <c r="C965" s="25"/>
      <c r="D965" s="25"/>
      <c r="E965" s="25"/>
      <c r="F965" s="25"/>
      <c r="L965" s="26"/>
    </row>
    <row r="966" spans="2:12" ht="15.75" customHeight="1" x14ac:dyDescent="0.25">
      <c r="B966" s="25"/>
      <c r="C966" s="25"/>
      <c r="D966" s="25"/>
      <c r="E966" s="25"/>
      <c r="F966" s="25"/>
      <c r="L966" s="26"/>
    </row>
    <row r="967" spans="2:12" ht="15.75" customHeight="1" x14ac:dyDescent="0.25">
      <c r="B967" s="25"/>
      <c r="C967" s="25"/>
      <c r="D967" s="25"/>
      <c r="E967" s="25"/>
      <c r="F967" s="25"/>
      <c r="L967" s="26"/>
    </row>
    <row r="968" spans="2:12" ht="15.75" customHeight="1" x14ac:dyDescent="0.25">
      <c r="B968" s="25"/>
      <c r="C968" s="25"/>
      <c r="D968" s="25"/>
      <c r="E968" s="25"/>
      <c r="F968" s="25"/>
      <c r="L968" s="26"/>
    </row>
    <row r="969" spans="2:12" ht="15.75" customHeight="1" x14ac:dyDescent="0.25">
      <c r="B969" s="25"/>
      <c r="C969" s="25"/>
      <c r="D969" s="25"/>
      <c r="E969" s="25"/>
      <c r="F969" s="25"/>
      <c r="L969" s="26"/>
    </row>
    <row r="970" spans="2:12" ht="15.75" customHeight="1" x14ac:dyDescent="0.25">
      <c r="B970" s="25"/>
      <c r="C970" s="25"/>
      <c r="D970" s="25"/>
      <c r="E970" s="25"/>
      <c r="F970" s="25"/>
      <c r="L970" s="26"/>
    </row>
    <row r="971" spans="2:12" ht="15.75" customHeight="1" x14ac:dyDescent="0.25">
      <c r="B971" s="25"/>
      <c r="C971" s="25"/>
      <c r="D971" s="25"/>
      <c r="E971" s="25"/>
      <c r="F971" s="25"/>
      <c r="L971" s="26"/>
    </row>
    <row r="972" spans="2:12" ht="15.75" customHeight="1" x14ac:dyDescent="0.25">
      <c r="B972" s="25"/>
      <c r="C972" s="25"/>
      <c r="D972" s="25"/>
      <c r="E972" s="25"/>
      <c r="F972" s="25"/>
      <c r="L972" s="26"/>
    </row>
    <row r="973" spans="2:12" ht="15.75" customHeight="1" x14ac:dyDescent="0.25">
      <c r="B973" s="25"/>
      <c r="C973" s="25"/>
      <c r="D973" s="25"/>
      <c r="E973" s="25"/>
      <c r="F973" s="25"/>
      <c r="L973" s="26"/>
    </row>
    <row r="974" spans="2:12" ht="15.75" customHeight="1" x14ac:dyDescent="0.25">
      <c r="B974" s="25"/>
      <c r="C974" s="25"/>
      <c r="D974" s="25"/>
      <c r="E974" s="25"/>
      <c r="F974" s="25"/>
      <c r="L974" s="26"/>
    </row>
    <row r="975" spans="2:12" ht="15.75" customHeight="1" x14ac:dyDescent="0.25">
      <c r="B975" s="25"/>
      <c r="C975" s="25"/>
      <c r="D975" s="25"/>
      <c r="E975" s="25"/>
      <c r="F975" s="25"/>
      <c r="L975" s="26"/>
    </row>
    <row r="976" spans="2:12" ht="15.75" customHeight="1" x14ac:dyDescent="0.25">
      <c r="B976" s="25"/>
      <c r="C976" s="25"/>
      <c r="D976" s="25"/>
      <c r="E976" s="25"/>
      <c r="F976" s="25"/>
      <c r="L976" s="26"/>
    </row>
    <row r="977" spans="2:12" ht="15.75" customHeight="1" x14ac:dyDescent="0.25">
      <c r="B977" s="25"/>
      <c r="C977" s="25"/>
      <c r="D977" s="25"/>
      <c r="E977" s="25"/>
      <c r="F977" s="25"/>
      <c r="L977" s="26"/>
    </row>
    <row r="978" spans="2:12" ht="15.75" customHeight="1" x14ac:dyDescent="0.25">
      <c r="B978" s="25"/>
      <c r="C978" s="25"/>
      <c r="D978" s="25"/>
      <c r="E978" s="25"/>
      <c r="F978" s="25"/>
      <c r="L978" s="26"/>
    </row>
    <row r="979" spans="2:12" ht="15.75" customHeight="1" x14ac:dyDescent="0.25">
      <c r="B979" s="25"/>
      <c r="C979" s="25"/>
      <c r="D979" s="25"/>
      <c r="E979" s="25"/>
      <c r="F979" s="25"/>
      <c r="L979" s="26"/>
    </row>
    <row r="980" spans="2:12" ht="15.75" customHeight="1" x14ac:dyDescent="0.25">
      <c r="B980" s="25"/>
      <c r="C980" s="25"/>
      <c r="D980" s="25"/>
      <c r="E980" s="25"/>
      <c r="F980" s="25"/>
      <c r="L980" s="26"/>
    </row>
    <row r="981" spans="2:12" ht="15.75" customHeight="1" x14ac:dyDescent="0.25">
      <c r="B981" s="25"/>
      <c r="C981" s="25"/>
      <c r="D981" s="25"/>
      <c r="E981" s="25"/>
      <c r="F981" s="25"/>
      <c r="L981" s="26"/>
    </row>
    <row r="982" spans="2:12" ht="15.75" customHeight="1" x14ac:dyDescent="0.25">
      <c r="B982" s="25"/>
      <c r="C982" s="25"/>
      <c r="D982" s="25"/>
      <c r="E982" s="25"/>
      <c r="F982" s="25"/>
      <c r="L982" s="26"/>
    </row>
    <row r="983" spans="2:12" ht="15.75" customHeight="1" x14ac:dyDescent="0.25">
      <c r="B983" s="25"/>
      <c r="C983" s="25"/>
      <c r="D983" s="25"/>
      <c r="E983" s="25"/>
      <c r="F983" s="25"/>
      <c r="L983" s="26"/>
    </row>
    <row r="984" spans="2:12" ht="15.75" customHeight="1" x14ac:dyDescent="0.25">
      <c r="B984" s="25"/>
      <c r="C984" s="25"/>
      <c r="D984" s="25"/>
      <c r="E984" s="25"/>
      <c r="F984" s="25"/>
      <c r="L984" s="26"/>
    </row>
    <row r="985" spans="2:12" ht="15.75" customHeight="1" x14ac:dyDescent="0.25">
      <c r="B985" s="25"/>
      <c r="C985" s="25"/>
      <c r="D985" s="25"/>
      <c r="E985" s="25"/>
      <c r="F985" s="25"/>
      <c r="L985" s="26"/>
    </row>
    <row r="986" spans="2:12" ht="15.75" customHeight="1" x14ac:dyDescent="0.25">
      <c r="B986" s="25"/>
      <c r="C986" s="25"/>
      <c r="D986" s="25"/>
      <c r="E986" s="25"/>
      <c r="F986" s="25"/>
      <c r="L986" s="26"/>
    </row>
    <row r="987" spans="2:12" ht="15.75" customHeight="1" x14ac:dyDescent="0.25">
      <c r="B987" s="25"/>
      <c r="C987" s="25"/>
      <c r="D987" s="25"/>
      <c r="E987" s="25"/>
      <c r="F987" s="25"/>
      <c r="L987" s="26"/>
    </row>
    <row r="988" spans="2:12" ht="15.75" customHeight="1" x14ac:dyDescent="0.25">
      <c r="B988" s="25"/>
      <c r="C988" s="25"/>
      <c r="D988" s="25"/>
      <c r="E988" s="25"/>
      <c r="F988" s="25"/>
      <c r="L988" s="26"/>
    </row>
    <row r="989" spans="2:12" ht="15.75" customHeight="1" x14ac:dyDescent="0.25">
      <c r="B989" s="25"/>
      <c r="C989" s="25"/>
      <c r="D989" s="25"/>
      <c r="E989" s="25"/>
      <c r="F989" s="25"/>
      <c r="L989" s="26"/>
    </row>
    <row r="990" spans="2:12" ht="15.75" customHeight="1" x14ac:dyDescent="0.25">
      <c r="B990" s="25"/>
      <c r="C990" s="25"/>
      <c r="D990" s="25"/>
      <c r="E990" s="25"/>
      <c r="F990" s="25"/>
      <c r="L990" s="26"/>
    </row>
    <row r="991" spans="2:12" ht="15.75" customHeight="1" x14ac:dyDescent="0.25">
      <c r="B991" s="25"/>
      <c r="C991" s="25"/>
      <c r="D991" s="25"/>
      <c r="E991" s="25"/>
      <c r="F991" s="25"/>
      <c r="L991" s="26"/>
    </row>
    <row r="992" spans="2:12" ht="15.75" customHeight="1" x14ac:dyDescent="0.25">
      <c r="B992" s="25"/>
      <c r="C992" s="25"/>
      <c r="D992" s="25"/>
      <c r="E992" s="25"/>
      <c r="F992" s="25"/>
      <c r="L992" s="26"/>
    </row>
    <row r="993" spans="2:12" ht="15.75" customHeight="1" x14ac:dyDescent="0.25">
      <c r="B993" s="25"/>
      <c r="C993" s="25"/>
      <c r="D993" s="25"/>
      <c r="E993" s="25"/>
      <c r="F993" s="25"/>
      <c r="L993" s="26"/>
    </row>
    <row r="994" spans="2:12" ht="15.75" customHeight="1" x14ac:dyDescent="0.25">
      <c r="B994" s="25"/>
      <c r="C994" s="25"/>
      <c r="D994" s="25"/>
      <c r="E994" s="25"/>
      <c r="F994" s="25"/>
      <c r="L994" s="26"/>
    </row>
    <row r="995" spans="2:12" ht="15.75" customHeight="1" x14ac:dyDescent="0.25">
      <c r="B995" s="25"/>
      <c r="C995" s="25"/>
      <c r="D995" s="25"/>
      <c r="E995" s="25"/>
      <c r="F995" s="25"/>
      <c r="L995" s="26"/>
    </row>
    <row r="996" spans="2:12" ht="15.75" customHeight="1" x14ac:dyDescent="0.25">
      <c r="B996" s="25"/>
      <c r="C996" s="25"/>
      <c r="D996" s="25"/>
      <c r="E996" s="25"/>
      <c r="F996" s="25"/>
      <c r="L996" s="26"/>
    </row>
    <row r="997" spans="2:12" ht="15.75" customHeight="1" x14ac:dyDescent="0.25">
      <c r="B997" s="25"/>
      <c r="C997" s="25"/>
      <c r="D997" s="25"/>
      <c r="E997" s="25"/>
      <c r="F997" s="25"/>
      <c r="L997" s="26"/>
    </row>
    <row r="998" spans="2:12" ht="15.75" customHeight="1" x14ac:dyDescent="0.25">
      <c r="B998" s="25"/>
      <c r="C998" s="25"/>
      <c r="D998" s="25"/>
      <c r="E998" s="25"/>
      <c r="F998" s="25"/>
      <c r="L998" s="26"/>
    </row>
    <row r="999" spans="2:12" ht="15.75" customHeight="1" x14ac:dyDescent="0.25">
      <c r="B999" s="25"/>
      <c r="C999" s="25"/>
      <c r="D999" s="25"/>
      <c r="E999" s="25"/>
      <c r="F999" s="25"/>
      <c r="L999" s="26"/>
    </row>
    <row r="1000" spans="2:12" ht="15.75" customHeight="1" x14ac:dyDescent="0.25">
      <c r="B1000" s="25"/>
      <c r="C1000" s="25"/>
      <c r="D1000" s="25"/>
      <c r="E1000" s="25"/>
      <c r="F1000" s="25"/>
      <c r="L1000" s="26"/>
    </row>
    <row r="1001" spans="2:12" ht="15.75" customHeight="1" x14ac:dyDescent="0.25">
      <c r="B1001" s="25"/>
      <c r="C1001" s="25"/>
      <c r="D1001" s="25"/>
      <c r="E1001" s="25"/>
      <c r="F1001" s="25"/>
      <c r="L1001" s="26"/>
    </row>
    <row r="1002" spans="2:12" ht="15.75" customHeight="1" x14ac:dyDescent="0.25">
      <c r="B1002" s="25"/>
      <c r="C1002" s="25"/>
      <c r="D1002" s="25"/>
      <c r="E1002" s="25"/>
      <c r="F1002" s="25"/>
      <c r="L1002" s="26"/>
    </row>
    <row r="1003" spans="2:12" ht="15.75" customHeight="1" x14ac:dyDescent="0.25">
      <c r="B1003" s="25"/>
      <c r="C1003" s="25"/>
      <c r="D1003" s="25"/>
      <c r="E1003" s="25"/>
      <c r="F1003" s="25"/>
      <c r="L1003" s="26"/>
    </row>
    <row r="1004" spans="2:12" ht="15.75" customHeight="1" x14ac:dyDescent="0.25">
      <c r="B1004" s="25"/>
      <c r="C1004" s="25"/>
      <c r="D1004" s="25"/>
      <c r="E1004" s="25"/>
      <c r="F1004" s="25"/>
      <c r="L1004" s="26"/>
    </row>
    <row r="1005" spans="2:12" ht="15.75" customHeight="1" x14ac:dyDescent="0.25">
      <c r="B1005" s="25"/>
      <c r="C1005" s="25"/>
      <c r="D1005" s="25"/>
      <c r="E1005" s="25"/>
      <c r="F1005" s="25"/>
      <c r="L1005" s="26"/>
    </row>
    <row r="1006" spans="2:12" ht="15.75" customHeight="1" x14ac:dyDescent="0.25">
      <c r="B1006" s="25"/>
      <c r="C1006" s="25"/>
      <c r="D1006" s="25"/>
      <c r="E1006" s="25"/>
      <c r="F1006" s="25"/>
      <c r="L1006" s="26"/>
    </row>
    <row r="1007" spans="2:12" ht="15.75" customHeight="1" x14ac:dyDescent="0.25">
      <c r="B1007" s="25"/>
      <c r="C1007" s="25"/>
      <c r="D1007" s="25"/>
      <c r="E1007" s="25"/>
      <c r="F1007" s="25"/>
      <c r="L1007" s="26"/>
    </row>
    <row r="1008" spans="2:12" ht="15.75" customHeight="1" x14ac:dyDescent="0.25">
      <c r="B1008" s="25"/>
      <c r="C1008" s="25"/>
      <c r="D1008" s="25"/>
      <c r="E1008" s="25"/>
      <c r="F1008" s="25"/>
      <c r="L1008" s="26"/>
    </row>
    <row r="1009" spans="2:12" ht="15.75" customHeight="1" x14ac:dyDescent="0.25">
      <c r="B1009" s="25"/>
      <c r="C1009" s="25"/>
      <c r="D1009" s="25"/>
      <c r="E1009" s="25"/>
      <c r="F1009" s="25"/>
      <c r="L1009" s="26"/>
    </row>
    <row r="1010" spans="2:12" ht="15.75" customHeight="1" x14ac:dyDescent="0.25">
      <c r="B1010" s="25"/>
      <c r="C1010" s="25"/>
      <c r="D1010" s="25"/>
      <c r="E1010" s="25"/>
      <c r="F1010" s="25"/>
      <c r="L1010" s="26"/>
    </row>
    <row r="1011" spans="2:12" ht="15.75" customHeight="1" x14ac:dyDescent="0.25">
      <c r="B1011" s="25"/>
      <c r="C1011" s="25"/>
      <c r="D1011" s="25"/>
      <c r="E1011" s="25"/>
      <c r="F1011" s="25"/>
      <c r="L1011" s="26"/>
    </row>
    <row r="1012" spans="2:12" ht="15.75" customHeight="1" x14ac:dyDescent="0.25">
      <c r="B1012" s="25"/>
      <c r="C1012" s="25"/>
      <c r="D1012" s="25"/>
      <c r="E1012" s="25"/>
      <c r="F1012" s="25"/>
      <c r="L1012" s="26"/>
    </row>
    <row r="1013" spans="2:12" ht="15.75" customHeight="1" x14ac:dyDescent="0.25">
      <c r="B1013" s="25"/>
      <c r="C1013" s="25"/>
      <c r="D1013" s="25"/>
      <c r="E1013" s="25"/>
      <c r="F1013" s="25"/>
      <c r="L1013" s="26"/>
    </row>
    <row r="1014" spans="2:12" ht="15.75" customHeight="1" x14ac:dyDescent="0.25">
      <c r="B1014" s="25"/>
      <c r="C1014" s="25"/>
      <c r="D1014" s="25"/>
      <c r="E1014" s="25"/>
      <c r="F1014" s="25"/>
      <c r="L1014" s="26"/>
    </row>
  </sheetData>
  <mergeCells count="26">
    <mergeCell ref="B1:F1"/>
    <mergeCell ref="A1:A2"/>
    <mergeCell ref="L1:L2"/>
    <mergeCell ref="K1:K2"/>
    <mergeCell ref="H1:H2"/>
    <mergeCell ref="M26:P26"/>
    <mergeCell ref="M42:P42"/>
    <mergeCell ref="M43:P43"/>
    <mergeCell ref="M29:P29"/>
    <mergeCell ref="M30:P30"/>
    <mergeCell ref="M34:P34"/>
    <mergeCell ref="M37:P37"/>
    <mergeCell ref="M22:P22"/>
    <mergeCell ref="M24:P24"/>
    <mergeCell ref="M16:Q16"/>
    <mergeCell ref="M7:P7"/>
    <mergeCell ref="G1:G2"/>
    <mergeCell ref="M10:P10"/>
    <mergeCell ref="M12:P12"/>
    <mergeCell ref="M8:P8"/>
    <mergeCell ref="M9:P9"/>
    <mergeCell ref="M17:P17"/>
    <mergeCell ref="M19:P19"/>
    <mergeCell ref="M21:P21"/>
    <mergeCell ref="I1:I2"/>
    <mergeCell ref="J1:J2"/>
  </mergeCells>
  <conditionalFormatting sqref="K3:K43">
    <cfRule type="cellIs" dxfId="83" priority="1" operator="greaterThanOrEqual">
      <formula>0</formula>
    </cfRule>
  </conditionalFormatting>
  <conditionalFormatting sqref="K3:K43">
    <cfRule type="cellIs" dxfId="82" priority="2" operator="lessThan">
      <formula>0</formula>
    </cfRule>
  </conditionalFormatting>
  <conditionalFormatting sqref="D3:D41">
    <cfRule type="cellIs" dxfId="81" priority="3" operator="equal">
      <formula>125</formula>
    </cfRule>
  </conditionalFormatting>
  <conditionalFormatting sqref="D3:D41">
    <cfRule type="cellIs" dxfId="80" priority="4" operator="equal">
      <formula>115</formula>
    </cfRule>
  </conditionalFormatting>
  <conditionalFormatting sqref="K42:K43">
    <cfRule type="cellIs" dxfId="79" priority="5" operator="greaterThanOrEqual">
      <formula>0</formula>
    </cfRule>
  </conditionalFormatting>
  <conditionalFormatting sqref="K42:K43">
    <cfRule type="cellIs" dxfId="78" priority="6" operator="lessThan">
      <formula>0</formula>
    </cfRule>
  </conditionalFormatting>
  <conditionalFormatting sqref="B1:B1014">
    <cfRule type="cellIs" dxfId="77" priority="7" operator="equal">
      <formula>"поставил"</formula>
    </cfRule>
  </conditionalFormatting>
  <conditionalFormatting sqref="B1:B1014">
    <cfRule type="cellIs" dxfId="76" priority="8" operator="equal">
      <formula>"снял"</formula>
    </cfRule>
  </conditionalFormatting>
  <pageMargins left="0.11811023622047245" right="0.11811023622047245" top="0.15748031496062992" bottom="0.15748031496062992" header="0" footer="0"/>
  <pageSetup paperSize="9"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2"/>
  <sheetViews>
    <sheetView workbookViewId="0">
      <pane ySplit="2" topLeftCell="A14" activePane="bottomLeft" state="frozen"/>
      <selection pane="bottomLeft" sqref="A1:P44"/>
    </sheetView>
  </sheetViews>
  <sheetFormatPr defaultColWidth="14.42578125" defaultRowHeight="15" customHeight="1" x14ac:dyDescent="0.25"/>
  <cols>
    <col min="1" max="1" width="10.140625" customWidth="1"/>
    <col min="2" max="2" width="9.85546875" customWidth="1"/>
    <col min="3" max="4" width="9.140625" customWidth="1"/>
    <col min="5" max="5" width="4.7109375" customWidth="1"/>
    <col min="6" max="6" width="9.140625" customWidth="1"/>
    <col min="7" max="7" width="13" customWidth="1"/>
    <col min="8" max="8" width="15.85546875" customWidth="1"/>
    <col min="9" max="9" width="15" customWidth="1"/>
    <col min="10" max="10" width="17.7109375" customWidth="1"/>
    <col min="11" max="11" width="10.85546875" customWidth="1"/>
    <col min="12" max="12" width="15" customWidth="1"/>
    <col min="13" max="25" width="8.7109375" customWidth="1"/>
  </cols>
  <sheetData>
    <row r="1" spans="1:28" x14ac:dyDescent="0.25">
      <c r="A1" s="70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x14ac:dyDescent="0.25">
      <c r="A2" s="57"/>
      <c r="B2" s="28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40">
        <v>43466</v>
      </c>
      <c r="B3" s="6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8" x14ac:dyDescent="0.25">
      <c r="A4" s="40">
        <v>43473</v>
      </c>
      <c r="B4" s="28"/>
      <c r="C4" s="10">
        <v>0.29166666666666669</v>
      </c>
      <c r="D4" s="5">
        <v>125</v>
      </c>
      <c r="E4" s="5">
        <v>41</v>
      </c>
      <c r="F4" s="5">
        <v>9</v>
      </c>
      <c r="G4" s="5">
        <v>196412</v>
      </c>
      <c r="H4" s="5">
        <v>0</v>
      </c>
      <c r="I4" s="5">
        <f t="shared" ref="I4:I42" si="0">H4*F4</f>
        <v>0</v>
      </c>
      <c r="J4" s="5">
        <v>0</v>
      </c>
      <c r="K4" s="7">
        <f t="shared" ref="K4:K44" si="1">J4-I4</f>
        <v>0</v>
      </c>
      <c r="L4" s="8"/>
    </row>
    <row r="5" spans="1:28" x14ac:dyDescent="0.25">
      <c r="A5" s="40">
        <v>43478</v>
      </c>
      <c r="B5" s="6" t="s">
        <v>16</v>
      </c>
      <c r="C5" s="10">
        <v>0.72777777777777775</v>
      </c>
      <c r="D5" s="5">
        <v>125</v>
      </c>
      <c r="E5" s="5">
        <v>41</v>
      </c>
      <c r="F5" s="5">
        <v>9</v>
      </c>
      <c r="G5" s="5">
        <v>199525</v>
      </c>
      <c r="H5" s="5">
        <f t="shared" ref="H5:H42" si="2">G5-G4</f>
        <v>3113</v>
      </c>
      <c r="I5" s="5">
        <f t="shared" si="0"/>
        <v>28017</v>
      </c>
      <c r="J5" s="5">
        <v>27904</v>
      </c>
      <c r="K5" s="7">
        <f t="shared" si="1"/>
        <v>-113</v>
      </c>
      <c r="L5" s="29">
        <f>C6-C5</f>
        <v>1.388888888888884E-3</v>
      </c>
    </row>
    <row r="6" spans="1:28" x14ac:dyDescent="0.25">
      <c r="A6" s="40">
        <v>43478</v>
      </c>
      <c r="B6" s="6" t="s">
        <v>18</v>
      </c>
      <c r="C6" s="10">
        <v>0.72916666666666663</v>
      </c>
      <c r="D6" s="5">
        <v>115</v>
      </c>
      <c r="E6" s="5">
        <v>41</v>
      </c>
      <c r="F6" s="5">
        <v>9</v>
      </c>
      <c r="G6" s="5">
        <v>199525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8"/>
    </row>
    <row r="7" spans="1:28" x14ac:dyDescent="0.25">
      <c r="A7" s="40">
        <v>43480</v>
      </c>
      <c r="B7" s="6"/>
      <c r="C7" s="13">
        <v>0.79166666666666663</v>
      </c>
      <c r="D7" s="5">
        <v>115</v>
      </c>
      <c r="E7" s="5">
        <v>41</v>
      </c>
      <c r="F7" s="5">
        <v>9</v>
      </c>
      <c r="G7" s="5">
        <v>201338</v>
      </c>
      <c r="H7" s="5">
        <f t="shared" si="2"/>
        <v>1813</v>
      </c>
      <c r="I7" s="5">
        <f t="shared" si="0"/>
        <v>16317</v>
      </c>
      <c r="J7" s="5">
        <v>16310</v>
      </c>
      <c r="K7" s="7">
        <f t="shared" si="1"/>
        <v>-7</v>
      </c>
      <c r="L7" s="8"/>
      <c r="M7" s="54" t="s">
        <v>17</v>
      </c>
      <c r="N7" s="55"/>
      <c r="O7" s="55"/>
      <c r="P7" s="55"/>
    </row>
    <row r="8" spans="1:28" ht="15" customHeight="1" x14ac:dyDescent="0.25">
      <c r="A8" s="40">
        <v>43481</v>
      </c>
      <c r="B8" s="6"/>
      <c r="C8" s="16">
        <v>0.28125</v>
      </c>
      <c r="D8" s="5">
        <v>115</v>
      </c>
      <c r="E8" s="5">
        <v>41</v>
      </c>
      <c r="F8" s="5">
        <v>9</v>
      </c>
      <c r="G8" s="5">
        <v>201840</v>
      </c>
      <c r="H8" s="5">
        <f t="shared" si="2"/>
        <v>502</v>
      </c>
      <c r="I8" s="5">
        <f t="shared" si="0"/>
        <v>4518</v>
      </c>
      <c r="J8" s="5">
        <v>4721</v>
      </c>
      <c r="K8" s="7">
        <f t="shared" si="1"/>
        <v>203</v>
      </c>
      <c r="L8" s="8"/>
    </row>
    <row r="9" spans="1:28" ht="15" customHeight="1" x14ac:dyDescent="0.25">
      <c r="A9" s="40">
        <v>43481</v>
      </c>
      <c r="B9" s="6"/>
      <c r="C9" s="16">
        <v>0.77083333333333337</v>
      </c>
      <c r="D9" s="5">
        <v>115</v>
      </c>
      <c r="E9" s="5">
        <v>41</v>
      </c>
      <c r="F9" s="5">
        <v>9</v>
      </c>
      <c r="G9" s="5">
        <v>202330</v>
      </c>
      <c r="H9" s="5">
        <f t="shared" si="2"/>
        <v>490</v>
      </c>
      <c r="I9" s="5">
        <f t="shared" si="0"/>
        <v>4410</v>
      </c>
      <c r="J9" s="5">
        <v>4410</v>
      </c>
      <c r="K9" s="7">
        <f t="shared" si="1"/>
        <v>0</v>
      </c>
      <c r="L9" s="8"/>
    </row>
    <row r="10" spans="1:28" ht="15" customHeight="1" x14ac:dyDescent="0.25">
      <c r="A10" s="40">
        <v>43482</v>
      </c>
      <c r="B10" s="6"/>
      <c r="C10" s="16">
        <v>0.26180555555555557</v>
      </c>
      <c r="D10" s="5">
        <v>115</v>
      </c>
      <c r="E10" s="5">
        <v>41</v>
      </c>
      <c r="F10" s="5">
        <v>9</v>
      </c>
      <c r="G10" s="5">
        <v>202892</v>
      </c>
      <c r="H10" s="5">
        <f t="shared" si="2"/>
        <v>562</v>
      </c>
      <c r="I10" s="5">
        <f t="shared" si="0"/>
        <v>5058</v>
      </c>
      <c r="J10" s="5">
        <v>5059</v>
      </c>
      <c r="K10" s="7">
        <f t="shared" si="1"/>
        <v>1</v>
      </c>
      <c r="L10" s="8"/>
    </row>
    <row r="11" spans="1:28" ht="15" customHeight="1" x14ac:dyDescent="0.25">
      <c r="A11" s="40">
        <v>43482</v>
      </c>
      <c r="B11" s="6"/>
      <c r="C11" s="10">
        <v>0.77638888888888891</v>
      </c>
      <c r="D11" s="5">
        <v>115</v>
      </c>
      <c r="E11" s="5">
        <v>41</v>
      </c>
      <c r="F11" s="5">
        <v>9</v>
      </c>
      <c r="G11" s="5">
        <v>203345</v>
      </c>
      <c r="H11" s="5">
        <f t="shared" si="2"/>
        <v>453</v>
      </c>
      <c r="I11" s="5">
        <f t="shared" si="0"/>
        <v>4077</v>
      </c>
      <c r="J11" s="5">
        <v>4080</v>
      </c>
      <c r="K11" s="7">
        <f t="shared" si="1"/>
        <v>3</v>
      </c>
      <c r="L11" s="8"/>
    </row>
    <row r="12" spans="1:28" ht="15" customHeight="1" x14ac:dyDescent="0.25">
      <c r="A12" s="40">
        <v>43483</v>
      </c>
      <c r="B12" s="6"/>
      <c r="C12" s="16">
        <v>0.25</v>
      </c>
      <c r="D12" s="5">
        <v>115</v>
      </c>
      <c r="E12" s="5">
        <v>41</v>
      </c>
      <c r="F12" s="5">
        <v>9</v>
      </c>
      <c r="G12" s="5">
        <v>203814</v>
      </c>
      <c r="H12" s="5">
        <f t="shared" si="2"/>
        <v>469</v>
      </c>
      <c r="I12" s="5">
        <f t="shared" si="0"/>
        <v>4221</v>
      </c>
      <c r="J12" s="5">
        <v>4218</v>
      </c>
      <c r="K12" s="7">
        <f t="shared" si="1"/>
        <v>-3</v>
      </c>
      <c r="L12" s="8"/>
      <c r="M12" s="54" t="s">
        <v>17</v>
      </c>
      <c r="N12" s="55"/>
      <c r="O12" s="55"/>
      <c r="P12" s="55"/>
    </row>
    <row r="13" spans="1:28" x14ac:dyDescent="0.25">
      <c r="A13" s="40">
        <v>43483</v>
      </c>
      <c r="B13" s="6"/>
      <c r="C13" s="16">
        <v>0.77777777777777779</v>
      </c>
      <c r="D13" s="5">
        <v>115</v>
      </c>
      <c r="E13" s="5">
        <v>41</v>
      </c>
      <c r="F13" s="5">
        <v>9</v>
      </c>
      <c r="G13" s="5">
        <v>204365</v>
      </c>
      <c r="H13" s="5">
        <f t="shared" si="2"/>
        <v>551</v>
      </c>
      <c r="I13" s="5">
        <f t="shared" si="0"/>
        <v>4959</v>
      </c>
      <c r="J13" s="18">
        <v>4960</v>
      </c>
      <c r="K13" s="7">
        <f t="shared" si="1"/>
        <v>1</v>
      </c>
      <c r="L13" s="8"/>
    </row>
    <row r="14" spans="1:28" x14ac:dyDescent="0.25">
      <c r="A14" s="41">
        <v>43484</v>
      </c>
      <c r="B14" s="6"/>
      <c r="C14" s="20">
        <v>0.25138888888888888</v>
      </c>
      <c r="D14" s="18">
        <v>115</v>
      </c>
      <c r="E14" s="18">
        <v>41</v>
      </c>
      <c r="F14" s="18">
        <v>9</v>
      </c>
      <c r="G14" s="18">
        <v>204979</v>
      </c>
      <c r="H14" s="5">
        <f t="shared" si="2"/>
        <v>614</v>
      </c>
      <c r="I14" s="5">
        <f t="shared" si="0"/>
        <v>5526</v>
      </c>
      <c r="J14" s="18">
        <v>5531</v>
      </c>
      <c r="K14" s="7">
        <f t="shared" si="1"/>
        <v>5</v>
      </c>
      <c r="L14" s="8"/>
    </row>
    <row r="15" spans="1:28" x14ac:dyDescent="0.25">
      <c r="A15" s="41">
        <v>43484</v>
      </c>
      <c r="B15" s="6"/>
      <c r="C15" s="20">
        <v>0.77708333333333335</v>
      </c>
      <c r="D15" s="18">
        <v>115</v>
      </c>
      <c r="E15" s="18">
        <v>41</v>
      </c>
      <c r="F15" s="18">
        <v>9</v>
      </c>
      <c r="G15" s="18">
        <v>205513</v>
      </c>
      <c r="H15" s="5">
        <f t="shared" si="2"/>
        <v>534</v>
      </c>
      <c r="I15" s="5">
        <f t="shared" si="0"/>
        <v>4806</v>
      </c>
      <c r="J15" s="18">
        <v>4808</v>
      </c>
      <c r="K15" s="7">
        <f t="shared" si="1"/>
        <v>2</v>
      </c>
      <c r="L15" s="8"/>
    </row>
    <row r="16" spans="1:28" x14ac:dyDescent="0.25">
      <c r="A16" s="41">
        <v>43485</v>
      </c>
      <c r="B16" s="6"/>
      <c r="C16" s="20">
        <v>0.25833333333333336</v>
      </c>
      <c r="D16" s="18">
        <v>115</v>
      </c>
      <c r="E16" s="18">
        <v>41</v>
      </c>
      <c r="F16" s="18">
        <v>9</v>
      </c>
      <c r="G16" s="18">
        <v>206031</v>
      </c>
      <c r="H16" s="5">
        <f t="shared" si="2"/>
        <v>518</v>
      </c>
      <c r="I16" s="5">
        <f t="shared" si="0"/>
        <v>4662</v>
      </c>
      <c r="J16" s="18">
        <v>4662</v>
      </c>
      <c r="K16" s="7">
        <f t="shared" si="1"/>
        <v>0</v>
      </c>
      <c r="L16" s="8"/>
    </row>
    <row r="17" spans="1:16" x14ac:dyDescent="0.25">
      <c r="A17" s="41">
        <v>43485</v>
      </c>
      <c r="B17" s="6"/>
      <c r="C17" s="20">
        <v>0.77777777777777779</v>
      </c>
      <c r="D17" s="18">
        <v>115</v>
      </c>
      <c r="E17" s="18">
        <v>41</v>
      </c>
      <c r="F17" s="18">
        <v>9</v>
      </c>
      <c r="G17" s="18">
        <v>206552</v>
      </c>
      <c r="H17" s="5">
        <f t="shared" si="2"/>
        <v>521</v>
      </c>
      <c r="I17" s="5">
        <f t="shared" si="0"/>
        <v>4689</v>
      </c>
      <c r="J17" s="18">
        <v>4687</v>
      </c>
      <c r="K17" s="7">
        <f t="shared" si="1"/>
        <v>-2</v>
      </c>
      <c r="L17" s="8"/>
      <c r="M17" s="54" t="s">
        <v>17</v>
      </c>
      <c r="N17" s="55"/>
      <c r="O17" s="55"/>
      <c r="P17" s="55"/>
    </row>
    <row r="18" spans="1:16" x14ac:dyDescent="0.25">
      <c r="A18" s="41">
        <v>43485</v>
      </c>
      <c r="B18" s="21" t="s">
        <v>16</v>
      </c>
      <c r="C18" s="20">
        <v>0.98402777777777772</v>
      </c>
      <c r="D18" s="18">
        <v>115</v>
      </c>
      <c r="E18" s="18">
        <v>41</v>
      </c>
      <c r="F18" s="18">
        <v>9</v>
      </c>
      <c r="G18" s="18">
        <v>206735</v>
      </c>
      <c r="H18" s="5">
        <f t="shared" si="2"/>
        <v>183</v>
      </c>
      <c r="I18" s="5">
        <f t="shared" si="0"/>
        <v>1647</v>
      </c>
      <c r="J18" s="18">
        <v>1648</v>
      </c>
      <c r="K18" s="7">
        <f t="shared" si="1"/>
        <v>1</v>
      </c>
      <c r="L18" s="29">
        <f>C19-C18</f>
        <v>-0.94861111111111107</v>
      </c>
    </row>
    <row r="19" spans="1:16" x14ac:dyDescent="0.25">
      <c r="A19" s="41">
        <v>43486</v>
      </c>
      <c r="B19" s="21" t="s">
        <v>18</v>
      </c>
      <c r="C19" s="20">
        <v>3.5416666666666666E-2</v>
      </c>
      <c r="D19" s="18">
        <v>125</v>
      </c>
      <c r="E19" s="18">
        <v>41</v>
      </c>
      <c r="F19" s="18">
        <v>9</v>
      </c>
      <c r="G19" s="18">
        <v>206735</v>
      </c>
      <c r="H19" s="5">
        <f t="shared" si="2"/>
        <v>0</v>
      </c>
      <c r="I19" s="5">
        <f t="shared" si="0"/>
        <v>0</v>
      </c>
      <c r="J19" s="18">
        <v>0</v>
      </c>
      <c r="K19" s="7">
        <f t="shared" si="1"/>
        <v>0</v>
      </c>
      <c r="L19" s="8"/>
    </row>
    <row r="20" spans="1:16" x14ac:dyDescent="0.25">
      <c r="A20" s="41">
        <v>43486</v>
      </c>
      <c r="B20" s="6"/>
      <c r="C20" s="20">
        <v>0.26458333333333334</v>
      </c>
      <c r="D20" s="18">
        <v>125</v>
      </c>
      <c r="E20" s="18">
        <v>41</v>
      </c>
      <c r="F20" s="18">
        <v>9</v>
      </c>
      <c r="G20" s="18">
        <v>206965</v>
      </c>
      <c r="H20" s="5">
        <f t="shared" si="2"/>
        <v>230</v>
      </c>
      <c r="I20" s="5">
        <f t="shared" si="0"/>
        <v>2070</v>
      </c>
      <c r="J20" s="18">
        <v>2070</v>
      </c>
      <c r="K20" s="7">
        <f t="shared" si="1"/>
        <v>0</v>
      </c>
      <c r="L20" s="8"/>
    </row>
    <row r="21" spans="1:16" ht="15.75" customHeight="1" x14ac:dyDescent="0.25">
      <c r="A21" s="41">
        <v>43486</v>
      </c>
      <c r="B21" s="6"/>
      <c r="C21" s="20">
        <v>0.78194444444444444</v>
      </c>
      <c r="D21" s="18">
        <v>125</v>
      </c>
      <c r="E21" s="18">
        <v>41</v>
      </c>
      <c r="F21" s="18">
        <v>9</v>
      </c>
      <c r="G21" s="18">
        <v>207558</v>
      </c>
      <c r="H21" s="5">
        <f t="shared" si="2"/>
        <v>593</v>
      </c>
      <c r="I21" s="5">
        <f t="shared" si="0"/>
        <v>5337</v>
      </c>
      <c r="J21" s="18">
        <v>5338</v>
      </c>
      <c r="K21" s="7">
        <f t="shared" si="1"/>
        <v>1</v>
      </c>
      <c r="L21" s="8"/>
    </row>
    <row r="22" spans="1:16" ht="15.75" customHeight="1" x14ac:dyDescent="0.25">
      <c r="A22" s="41">
        <v>43487</v>
      </c>
      <c r="B22" s="6"/>
      <c r="C22" s="20">
        <v>0.25833333333333336</v>
      </c>
      <c r="D22" s="18">
        <v>125</v>
      </c>
      <c r="E22" s="18">
        <v>41</v>
      </c>
      <c r="F22" s="18">
        <v>9</v>
      </c>
      <c r="G22" s="18">
        <v>208020</v>
      </c>
      <c r="H22" s="5">
        <f t="shared" si="2"/>
        <v>462</v>
      </c>
      <c r="I22" s="5">
        <f t="shared" si="0"/>
        <v>4158</v>
      </c>
      <c r="J22" s="18">
        <v>4153</v>
      </c>
      <c r="K22" s="7">
        <f t="shared" si="1"/>
        <v>-5</v>
      </c>
      <c r="L22" s="8"/>
      <c r="M22" s="54" t="s">
        <v>17</v>
      </c>
      <c r="N22" s="55"/>
      <c r="O22" s="55"/>
      <c r="P22" s="55"/>
    </row>
    <row r="23" spans="1:16" ht="15.75" customHeight="1" x14ac:dyDescent="0.25">
      <c r="A23" s="41">
        <v>43487</v>
      </c>
      <c r="B23" s="6"/>
      <c r="C23" s="20">
        <v>0.78125</v>
      </c>
      <c r="D23" s="18">
        <v>125</v>
      </c>
      <c r="E23" s="18">
        <v>41</v>
      </c>
      <c r="F23" s="18">
        <v>9</v>
      </c>
      <c r="G23" s="18">
        <v>208548</v>
      </c>
      <c r="H23" s="5">
        <f t="shared" si="2"/>
        <v>528</v>
      </c>
      <c r="I23" s="5">
        <f t="shared" si="0"/>
        <v>4752</v>
      </c>
      <c r="J23" s="18">
        <v>4741</v>
      </c>
      <c r="K23" s="7">
        <f t="shared" si="1"/>
        <v>-11</v>
      </c>
      <c r="L23" s="8"/>
      <c r="M23" s="54" t="s">
        <v>17</v>
      </c>
      <c r="N23" s="55"/>
      <c r="O23" s="55"/>
      <c r="P23" s="55"/>
    </row>
    <row r="24" spans="1:16" ht="15.75" customHeight="1" x14ac:dyDescent="0.25">
      <c r="A24" s="41">
        <v>43488</v>
      </c>
      <c r="B24" s="6"/>
      <c r="C24" s="20">
        <v>0.21736111111111112</v>
      </c>
      <c r="D24" s="18">
        <v>125</v>
      </c>
      <c r="E24" s="18">
        <v>41</v>
      </c>
      <c r="F24" s="18">
        <v>9</v>
      </c>
      <c r="G24" s="18">
        <v>209106</v>
      </c>
      <c r="H24" s="5">
        <f t="shared" si="2"/>
        <v>558</v>
      </c>
      <c r="I24" s="5">
        <f t="shared" si="0"/>
        <v>5022</v>
      </c>
      <c r="J24" s="18">
        <v>5010</v>
      </c>
      <c r="K24" s="7">
        <f t="shared" si="1"/>
        <v>-12</v>
      </c>
      <c r="L24" s="8"/>
      <c r="M24" s="54" t="s">
        <v>17</v>
      </c>
      <c r="N24" s="55"/>
      <c r="O24" s="55"/>
      <c r="P24" s="55"/>
    </row>
    <row r="25" spans="1:16" ht="15.75" customHeight="1" x14ac:dyDescent="0.25">
      <c r="A25" s="41">
        <v>43488</v>
      </c>
      <c r="B25" s="6"/>
      <c r="C25" s="20">
        <v>0.7729166666666667</v>
      </c>
      <c r="D25" s="18">
        <v>125</v>
      </c>
      <c r="E25" s="18">
        <v>41</v>
      </c>
      <c r="F25" s="18">
        <v>9</v>
      </c>
      <c r="G25" s="18">
        <v>209572</v>
      </c>
      <c r="H25" s="5">
        <f t="shared" si="2"/>
        <v>466</v>
      </c>
      <c r="I25" s="5">
        <f t="shared" si="0"/>
        <v>4194</v>
      </c>
      <c r="J25" s="18">
        <v>4188</v>
      </c>
      <c r="K25" s="7">
        <f t="shared" si="1"/>
        <v>-6</v>
      </c>
      <c r="L25" s="8"/>
      <c r="M25" s="54" t="s">
        <v>17</v>
      </c>
      <c r="N25" s="55"/>
      <c r="O25" s="55"/>
      <c r="P25" s="55"/>
    </row>
    <row r="26" spans="1:16" ht="15.75" customHeight="1" x14ac:dyDescent="0.25">
      <c r="A26" s="41">
        <v>43489</v>
      </c>
      <c r="B26" s="6"/>
      <c r="C26" s="20">
        <v>0.25763888888888886</v>
      </c>
      <c r="D26" s="18">
        <v>125</v>
      </c>
      <c r="E26" s="18">
        <v>41</v>
      </c>
      <c r="F26" s="18">
        <v>9</v>
      </c>
      <c r="G26" s="18">
        <v>210094</v>
      </c>
      <c r="H26" s="5">
        <f t="shared" si="2"/>
        <v>522</v>
      </c>
      <c r="I26" s="5">
        <f t="shared" si="0"/>
        <v>4698</v>
      </c>
      <c r="J26" s="18">
        <v>4682</v>
      </c>
      <c r="K26" s="7">
        <f t="shared" si="1"/>
        <v>-16</v>
      </c>
      <c r="L26" s="8"/>
      <c r="M26" s="54" t="s">
        <v>17</v>
      </c>
      <c r="N26" s="55"/>
      <c r="O26" s="55"/>
      <c r="P26" s="55"/>
    </row>
    <row r="27" spans="1:16" ht="15.75" customHeight="1" x14ac:dyDescent="0.25">
      <c r="A27" s="41">
        <v>43489</v>
      </c>
      <c r="B27" s="6"/>
      <c r="C27" s="20">
        <v>0.77777777777777779</v>
      </c>
      <c r="D27" s="18">
        <v>125</v>
      </c>
      <c r="E27" s="18">
        <v>41</v>
      </c>
      <c r="F27" s="18">
        <v>9</v>
      </c>
      <c r="G27" s="18">
        <v>210487</v>
      </c>
      <c r="H27" s="5">
        <f t="shared" si="2"/>
        <v>393</v>
      </c>
      <c r="I27" s="5">
        <f t="shared" si="0"/>
        <v>3537</v>
      </c>
      <c r="J27" s="18">
        <v>3538</v>
      </c>
      <c r="K27" s="7">
        <f t="shared" si="1"/>
        <v>1</v>
      </c>
      <c r="L27" s="8"/>
    </row>
    <row r="28" spans="1:16" ht="15.75" customHeight="1" x14ac:dyDescent="0.25">
      <c r="A28" s="41">
        <v>43490</v>
      </c>
      <c r="B28" s="6"/>
      <c r="C28" s="20">
        <v>0.2638888888888889</v>
      </c>
      <c r="D28" s="18">
        <v>125</v>
      </c>
      <c r="E28" s="18">
        <v>41</v>
      </c>
      <c r="F28" s="18">
        <v>9</v>
      </c>
      <c r="G28" s="18">
        <v>211010</v>
      </c>
      <c r="H28" s="5">
        <f t="shared" si="2"/>
        <v>523</v>
      </c>
      <c r="I28" s="5">
        <f t="shared" si="0"/>
        <v>4707</v>
      </c>
      <c r="J28" s="18">
        <v>4710</v>
      </c>
      <c r="K28" s="7">
        <f t="shared" si="1"/>
        <v>3</v>
      </c>
      <c r="L28" s="8"/>
    </row>
    <row r="29" spans="1:16" ht="15.75" customHeight="1" x14ac:dyDescent="0.25">
      <c r="A29" s="41">
        <v>43490</v>
      </c>
      <c r="B29" s="6"/>
      <c r="C29" s="20">
        <v>0.77500000000000002</v>
      </c>
      <c r="D29" s="18">
        <v>125</v>
      </c>
      <c r="E29" s="18">
        <v>41</v>
      </c>
      <c r="F29" s="18">
        <v>9</v>
      </c>
      <c r="G29" s="18">
        <v>211577</v>
      </c>
      <c r="H29" s="5">
        <f t="shared" si="2"/>
        <v>567</v>
      </c>
      <c r="I29" s="5">
        <f t="shared" si="0"/>
        <v>5103</v>
      </c>
      <c r="J29" s="18">
        <v>5095</v>
      </c>
      <c r="K29" s="7">
        <f t="shared" si="1"/>
        <v>-8</v>
      </c>
      <c r="L29" s="8"/>
      <c r="M29" s="54" t="s">
        <v>17</v>
      </c>
      <c r="N29" s="55"/>
      <c r="O29" s="55"/>
      <c r="P29" s="55"/>
    </row>
    <row r="30" spans="1:16" ht="15.75" customHeight="1" x14ac:dyDescent="0.25">
      <c r="A30" s="41">
        <v>43491</v>
      </c>
      <c r="B30" s="6"/>
      <c r="C30" s="20">
        <v>0.24652777777777779</v>
      </c>
      <c r="D30" s="18">
        <v>125</v>
      </c>
      <c r="E30" s="18">
        <v>41</v>
      </c>
      <c r="F30" s="18">
        <v>9</v>
      </c>
      <c r="G30" s="18">
        <v>212031</v>
      </c>
      <c r="H30" s="5">
        <f t="shared" si="2"/>
        <v>454</v>
      </c>
      <c r="I30" s="5">
        <f t="shared" si="0"/>
        <v>4086</v>
      </c>
      <c r="J30" s="18">
        <v>4141</v>
      </c>
      <c r="K30" s="7">
        <f t="shared" si="1"/>
        <v>55</v>
      </c>
      <c r="L30" s="8"/>
      <c r="M30" s="14"/>
      <c r="N30" s="14"/>
    </row>
    <row r="31" spans="1:16" ht="15.75" customHeight="1" x14ac:dyDescent="0.25">
      <c r="A31" s="41">
        <v>43491</v>
      </c>
      <c r="B31" s="6"/>
      <c r="C31" s="20">
        <v>0.76944444444444449</v>
      </c>
      <c r="D31" s="18">
        <v>125</v>
      </c>
      <c r="E31" s="18">
        <v>41</v>
      </c>
      <c r="F31" s="18">
        <v>9</v>
      </c>
      <c r="G31" s="18">
        <v>212621</v>
      </c>
      <c r="H31" s="5">
        <f t="shared" si="2"/>
        <v>590</v>
      </c>
      <c r="I31" s="5">
        <f t="shared" si="0"/>
        <v>5310</v>
      </c>
      <c r="J31" s="18">
        <v>5310</v>
      </c>
      <c r="K31" s="7">
        <f t="shared" si="1"/>
        <v>0</v>
      </c>
      <c r="L31" s="8"/>
    </row>
    <row r="32" spans="1:16" ht="15.75" customHeight="1" x14ac:dyDescent="0.25">
      <c r="A32" s="41">
        <v>43492</v>
      </c>
      <c r="B32" s="6"/>
      <c r="C32" s="20">
        <v>0.25347222222222221</v>
      </c>
      <c r="D32" s="18">
        <v>125</v>
      </c>
      <c r="E32" s="18">
        <v>41</v>
      </c>
      <c r="F32" s="18">
        <v>9</v>
      </c>
      <c r="G32" s="18">
        <v>213274</v>
      </c>
      <c r="H32" s="5">
        <f t="shared" si="2"/>
        <v>653</v>
      </c>
      <c r="I32" s="5">
        <f t="shared" si="0"/>
        <v>5877</v>
      </c>
      <c r="J32" s="18">
        <v>5877</v>
      </c>
      <c r="K32" s="7">
        <f t="shared" si="1"/>
        <v>0</v>
      </c>
      <c r="L32" s="8"/>
    </row>
    <row r="33" spans="1:16" ht="15.75" customHeight="1" x14ac:dyDescent="0.25">
      <c r="A33" s="41">
        <v>43492</v>
      </c>
      <c r="B33" s="6"/>
      <c r="C33" s="20">
        <v>0.77638888888888891</v>
      </c>
      <c r="D33" s="18">
        <v>125</v>
      </c>
      <c r="E33" s="18">
        <v>41</v>
      </c>
      <c r="F33" s="18">
        <v>9</v>
      </c>
      <c r="G33" s="18">
        <v>213705</v>
      </c>
      <c r="H33" s="5">
        <f t="shared" si="2"/>
        <v>431</v>
      </c>
      <c r="I33" s="5">
        <f t="shared" si="0"/>
        <v>3879</v>
      </c>
      <c r="J33" s="18">
        <v>3881</v>
      </c>
      <c r="K33" s="7">
        <f t="shared" si="1"/>
        <v>2</v>
      </c>
      <c r="L33" s="8"/>
    </row>
    <row r="34" spans="1:16" ht="15.75" customHeight="1" x14ac:dyDescent="0.25">
      <c r="A34" s="41">
        <v>43493</v>
      </c>
      <c r="B34" s="6"/>
      <c r="C34" s="20">
        <v>0.25555555555555554</v>
      </c>
      <c r="D34" s="18">
        <v>125</v>
      </c>
      <c r="E34" s="18">
        <v>41</v>
      </c>
      <c r="F34" s="18">
        <v>9</v>
      </c>
      <c r="G34" s="18">
        <v>214252</v>
      </c>
      <c r="H34" s="5">
        <f t="shared" si="2"/>
        <v>547</v>
      </c>
      <c r="I34" s="5">
        <f t="shared" si="0"/>
        <v>4923</v>
      </c>
      <c r="J34" s="18">
        <v>4954</v>
      </c>
      <c r="K34" s="7">
        <f t="shared" si="1"/>
        <v>31</v>
      </c>
      <c r="L34" s="8"/>
      <c r="M34" s="14"/>
      <c r="N34" s="14"/>
    </row>
    <row r="35" spans="1:16" ht="15.75" customHeight="1" x14ac:dyDescent="0.25">
      <c r="A35" s="41">
        <v>43493</v>
      </c>
      <c r="B35" s="6"/>
      <c r="C35" s="20">
        <v>0.77430555555555558</v>
      </c>
      <c r="D35" s="18">
        <v>125</v>
      </c>
      <c r="E35" s="18">
        <v>41</v>
      </c>
      <c r="F35" s="18">
        <v>9</v>
      </c>
      <c r="G35" s="18">
        <v>214644</v>
      </c>
      <c r="H35" s="5">
        <f t="shared" si="2"/>
        <v>392</v>
      </c>
      <c r="I35" s="5">
        <f t="shared" si="0"/>
        <v>3528</v>
      </c>
      <c r="J35" s="18">
        <v>3529</v>
      </c>
      <c r="K35" s="7">
        <f t="shared" si="1"/>
        <v>1</v>
      </c>
      <c r="L35" s="8"/>
    </row>
    <row r="36" spans="1:16" ht="15.75" customHeight="1" x14ac:dyDescent="0.25">
      <c r="A36" s="41">
        <v>43494</v>
      </c>
      <c r="B36" s="6"/>
      <c r="C36" s="20">
        <v>0.25416666666666665</v>
      </c>
      <c r="D36" s="18">
        <v>125</v>
      </c>
      <c r="E36" s="18">
        <v>41</v>
      </c>
      <c r="F36" s="18">
        <v>9</v>
      </c>
      <c r="G36" s="18">
        <v>215156</v>
      </c>
      <c r="H36" s="5">
        <f t="shared" si="2"/>
        <v>512</v>
      </c>
      <c r="I36" s="5">
        <f t="shared" si="0"/>
        <v>4608</v>
      </c>
      <c r="J36" s="18">
        <v>4609</v>
      </c>
      <c r="K36" s="7">
        <f t="shared" si="1"/>
        <v>1</v>
      </c>
      <c r="L36" s="8"/>
    </row>
    <row r="37" spans="1:16" ht="15.75" customHeight="1" x14ac:dyDescent="0.25">
      <c r="A37" s="41">
        <v>43494</v>
      </c>
      <c r="B37" s="6"/>
      <c r="C37" s="20">
        <v>0.77986111111111112</v>
      </c>
      <c r="D37" s="18">
        <v>125</v>
      </c>
      <c r="E37" s="18">
        <v>41</v>
      </c>
      <c r="F37" s="18">
        <v>9</v>
      </c>
      <c r="G37" s="18">
        <v>215798</v>
      </c>
      <c r="H37" s="5">
        <f t="shared" si="2"/>
        <v>642</v>
      </c>
      <c r="I37" s="5">
        <f t="shared" si="0"/>
        <v>5778</v>
      </c>
      <c r="J37" s="18">
        <v>5778</v>
      </c>
      <c r="K37" s="7">
        <f t="shared" si="1"/>
        <v>0</v>
      </c>
      <c r="L37" s="8"/>
    </row>
    <row r="38" spans="1:16" ht="15.75" customHeight="1" x14ac:dyDescent="0.25">
      <c r="A38" s="41">
        <v>43495</v>
      </c>
      <c r="B38" s="6"/>
      <c r="C38" s="20">
        <v>0.24305555555555555</v>
      </c>
      <c r="D38" s="18">
        <v>125</v>
      </c>
      <c r="E38" s="18">
        <v>41</v>
      </c>
      <c r="F38" s="18">
        <v>9</v>
      </c>
      <c r="G38" s="18">
        <v>216101</v>
      </c>
      <c r="H38" s="5">
        <f t="shared" si="2"/>
        <v>303</v>
      </c>
      <c r="I38" s="5">
        <f t="shared" si="0"/>
        <v>2727</v>
      </c>
      <c r="J38" s="18">
        <v>2726</v>
      </c>
      <c r="K38" s="7">
        <f t="shared" si="1"/>
        <v>-1</v>
      </c>
      <c r="L38" s="8"/>
      <c r="M38" s="54" t="s">
        <v>17</v>
      </c>
      <c r="N38" s="55"/>
      <c r="O38" s="55"/>
      <c r="P38" s="55"/>
    </row>
    <row r="39" spans="1:16" ht="15.75" customHeight="1" x14ac:dyDescent="0.25">
      <c r="A39" s="41">
        <v>43495</v>
      </c>
      <c r="B39" s="6"/>
      <c r="C39" s="20">
        <v>0.77708333333333335</v>
      </c>
      <c r="D39" s="18">
        <v>125</v>
      </c>
      <c r="E39" s="18">
        <v>41</v>
      </c>
      <c r="F39" s="18">
        <v>9</v>
      </c>
      <c r="G39" s="18">
        <v>216701</v>
      </c>
      <c r="H39" s="5">
        <f t="shared" si="2"/>
        <v>600</v>
      </c>
      <c r="I39" s="5">
        <f t="shared" si="0"/>
        <v>5400</v>
      </c>
      <c r="J39" s="18">
        <v>5393</v>
      </c>
      <c r="K39" s="7">
        <f t="shared" si="1"/>
        <v>-7</v>
      </c>
      <c r="L39" s="8"/>
      <c r="M39" s="54" t="s">
        <v>17</v>
      </c>
      <c r="N39" s="55"/>
      <c r="O39" s="55"/>
      <c r="P39" s="55"/>
    </row>
    <row r="40" spans="1:16" ht="15.75" customHeight="1" x14ac:dyDescent="0.25">
      <c r="A40" s="41">
        <v>43496</v>
      </c>
      <c r="B40" s="6"/>
      <c r="C40" s="20">
        <v>0.25624999999999998</v>
      </c>
      <c r="D40" s="18">
        <v>125</v>
      </c>
      <c r="E40" s="18">
        <v>41</v>
      </c>
      <c r="F40" s="18">
        <v>9</v>
      </c>
      <c r="G40" s="18">
        <v>217378</v>
      </c>
      <c r="H40" s="5">
        <f t="shared" si="2"/>
        <v>677</v>
      </c>
      <c r="I40" s="5">
        <f t="shared" si="0"/>
        <v>6093</v>
      </c>
      <c r="J40" s="18">
        <v>6093</v>
      </c>
      <c r="K40" s="7">
        <f t="shared" si="1"/>
        <v>0</v>
      </c>
      <c r="L40" s="8"/>
    </row>
    <row r="41" spans="1:16" ht="15.75" customHeight="1" x14ac:dyDescent="0.25">
      <c r="A41" s="41">
        <v>43496</v>
      </c>
      <c r="B41" s="6"/>
      <c r="C41" s="20">
        <v>0.77500000000000002</v>
      </c>
      <c r="D41" s="18">
        <v>125</v>
      </c>
      <c r="E41" s="18">
        <v>41</v>
      </c>
      <c r="F41" s="18">
        <v>9</v>
      </c>
      <c r="G41" s="18">
        <v>217950</v>
      </c>
      <c r="H41" s="5">
        <f t="shared" si="2"/>
        <v>572</v>
      </c>
      <c r="I41" s="5">
        <f t="shared" si="0"/>
        <v>5148</v>
      </c>
      <c r="J41" s="18">
        <v>5128</v>
      </c>
      <c r="K41" s="7">
        <f t="shared" si="1"/>
        <v>-20</v>
      </c>
      <c r="L41" s="8"/>
      <c r="M41" s="54" t="s">
        <v>17</v>
      </c>
      <c r="N41" s="55"/>
      <c r="O41" s="55"/>
      <c r="P41" s="55"/>
    </row>
    <row r="42" spans="1:16" ht="15.75" customHeight="1" x14ac:dyDescent="0.25">
      <c r="A42" s="41">
        <v>43497</v>
      </c>
      <c r="B42" s="6"/>
      <c r="C42" s="20">
        <v>0.25694444444444442</v>
      </c>
      <c r="D42" s="18">
        <v>125</v>
      </c>
      <c r="E42" s="18">
        <v>41</v>
      </c>
      <c r="F42" s="18">
        <v>9</v>
      </c>
      <c r="G42" s="18">
        <v>218478</v>
      </c>
      <c r="H42" s="5">
        <f t="shared" si="2"/>
        <v>528</v>
      </c>
      <c r="I42" s="5">
        <f t="shared" si="0"/>
        <v>4752</v>
      </c>
      <c r="J42" s="18">
        <v>4748</v>
      </c>
      <c r="K42" s="7">
        <f t="shared" si="1"/>
        <v>-4</v>
      </c>
      <c r="L42" s="8"/>
      <c r="M42" s="54" t="s">
        <v>17</v>
      </c>
      <c r="N42" s="55"/>
      <c r="O42" s="55"/>
      <c r="P42" s="55"/>
    </row>
    <row r="43" spans="1:16" ht="15.75" customHeight="1" x14ac:dyDescent="0.25">
      <c r="A43" s="42"/>
      <c r="B43" s="22"/>
      <c r="C43" s="22"/>
      <c r="D43" s="22"/>
      <c r="E43" s="22"/>
      <c r="F43" s="22"/>
      <c r="G43" s="22"/>
      <c r="H43" s="22"/>
      <c r="I43" s="3">
        <f t="shared" ref="I43:J43" si="3">SUM(I4:I42)</f>
        <v>198594</v>
      </c>
      <c r="J43" s="3">
        <f t="shared" si="3"/>
        <v>198690</v>
      </c>
      <c r="K43" s="3">
        <f t="shared" si="1"/>
        <v>96</v>
      </c>
      <c r="L43" s="23"/>
      <c r="M43" s="58" t="s">
        <v>19</v>
      </c>
      <c r="N43" s="59"/>
      <c r="O43" s="59"/>
      <c r="P43" s="60"/>
    </row>
    <row r="44" spans="1:16" ht="15.75" customHeight="1" x14ac:dyDescent="0.25">
      <c r="A44" s="42"/>
      <c r="B44" s="22"/>
      <c r="C44" s="22"/>
      <c r="D44" s="22"/>
      <c r="E44" s="22"/>
      <c r="F44" s="22"/>
      <c r="G44" s="22"/>
      <c r="H44" s="22"/>
      <c r="I44" s="24">
        <v>198594</v>
      </c>
      <c r="J44" s="3">
        <f>196709+1751</f>
        <v>198460</v>
      </c>
      <c r="K44" s="3">
        <f t="shared" si="1"/>
        <v>-134</v>
      </c>
      <c r="L44" s="23"/>
      <c r="M44" s="58" t="s">
        <v>20</v>
      </c>
      <c r="N44" s="59"/>
      <c r="O44" s="59"/>
      <c r="P44" s="60"/>
    </row>
    <row r="45" spans="1:16" ht="15.75" customHeight="1" x14ac:dyDescent="0.25">
      <c r="A45" s="4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5"/>
    </row>
    <row r="46" spans="1:16" ht="15.75" customHeight="1" x14ac:dyDescent="0.25">
      <c r="A46" s="4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5"/>
    </row>
    <row r="47" spans="1:16" ht="15.75" customHeight="1" x14ac:dyDescent="0.25">
      <c r="A47" s="4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4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4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4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4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4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4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4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4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4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4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4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4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4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4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4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4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4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4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4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4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4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4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4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4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4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4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4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4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4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4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4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4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4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4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4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4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4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4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4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4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4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4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4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4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4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4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4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4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4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4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4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4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4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4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4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4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4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4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4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4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4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4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4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4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4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4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4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4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4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4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4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4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4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4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4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4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4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4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4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4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4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4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4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4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4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4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4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4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4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4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4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4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4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4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4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4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4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4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4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4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4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4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4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4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4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4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4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4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4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4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4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4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4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4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4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4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4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4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4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4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4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4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4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4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4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4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4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4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4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4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4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4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4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4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4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4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4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4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4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4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4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4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4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4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4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4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4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4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4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4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4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4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4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4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4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4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4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4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4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4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4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4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4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4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4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4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4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4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4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4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4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4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4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4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4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4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4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4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4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4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4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4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4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4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4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4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4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4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4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4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4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4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4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5"/>
    </row>
    <row r="241" spans="1:12" ht="15.75" customHeight="1" x14ac:dyDescent="0.25">
      <c r="A241" s="4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5"/>
    </row>
    <row r="242" spans="1:12" ht="15.75" customHeight="1" x14ac:dyDescent="0.25">
      <c r="A242" s="4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5"/>
    </row>
    <row r="243" spans="1:12" ht="15.75" customHeight="1" x14ac:dyDescent="0.25">
      <c r="A243" s="4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5"/>
    </row>
    <row r="244" spans="1:12" ht="15.75" customHeight="1" x14ac:dyDescent="0.25">
      <c r="A244" s="42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.75" customHeight="1" x14ac:dyDescent="0.25">
      <c r="A245" s="42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.75" customHeight="1" x14ac:dyDescent="0.25">
      <c r="A246" s="42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42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42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42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42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42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42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42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42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42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42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42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42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42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42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42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42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42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42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42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42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42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42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42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42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42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42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42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42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42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42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42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42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42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42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42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42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42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42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42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42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42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42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42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42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42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42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42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42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42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42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42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42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42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42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42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42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42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42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42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42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42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42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42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42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42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42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42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42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42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42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42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42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42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42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42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42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42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42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42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42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42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42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42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42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42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42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42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42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42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42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42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42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42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42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42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42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42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42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42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42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42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42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42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42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42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42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42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42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42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42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42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42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42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42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42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42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42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42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42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42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42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42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42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42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42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42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42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42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42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42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42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42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42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42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42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42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42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42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42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42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4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4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42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42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42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42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42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42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42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42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42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42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42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42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42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42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42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42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42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42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42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42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42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42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42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42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42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42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42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42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42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42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42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42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42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42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42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42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42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42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42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42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42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42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42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42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42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42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42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42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42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42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42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42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42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42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42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42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42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42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42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42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42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42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42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42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42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42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42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42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42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42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42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42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42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42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42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42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42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42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42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42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42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42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42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42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42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42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42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42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42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42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42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42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42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42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42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42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42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42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42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42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42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42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42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42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42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42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42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42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42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42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42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42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42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42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42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42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42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42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42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42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42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42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42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42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42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42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42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42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42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42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42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42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42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42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42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42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42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42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42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42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42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42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42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42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42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42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42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42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42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42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42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42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42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42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42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42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42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42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42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42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42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42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42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42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42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42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42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42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42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42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42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42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42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42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42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42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42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42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42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42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42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42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42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42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42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42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42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42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42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42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42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42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42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42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42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42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42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42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42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42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42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42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42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42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42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42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42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42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42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42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42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42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42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42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42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42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42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42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42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42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42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42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42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42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42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42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42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42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42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42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42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42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42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42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42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42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42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42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42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42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42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42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42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42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42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42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42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42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42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42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42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42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42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42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42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42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42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42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42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42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42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42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42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42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42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42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42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42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42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42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42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42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42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42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42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42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42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42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42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42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42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42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42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42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42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42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42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42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42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42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42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42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42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42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42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42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42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42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42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42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42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42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42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42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42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42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42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42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42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42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42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42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42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42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42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42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42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42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42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42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42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42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42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42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42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42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42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42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42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42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42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42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42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42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42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42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42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42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42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42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42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42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42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42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42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42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42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42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42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42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42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42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42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42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42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42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42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42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42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42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42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42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42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42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42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42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42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42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42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42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42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42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42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42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42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42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42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42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42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42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42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42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42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42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42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42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42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42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42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42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42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42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42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42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42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42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42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42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42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42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42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42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42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42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42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42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42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42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42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42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42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42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42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42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42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42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42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42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42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42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42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42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42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42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42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42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42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42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42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42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42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42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42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42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42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42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42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42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42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42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42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42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42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42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42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42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42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42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42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42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42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42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42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42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42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42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42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42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42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42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42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42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42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42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42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42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42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42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42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42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42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42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42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42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42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42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42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42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42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42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42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42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42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42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42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42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42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42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42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42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42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42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42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42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42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42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42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42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42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42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42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42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42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42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42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42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42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42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42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42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42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42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42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42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42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42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42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42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42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42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42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42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42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42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42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42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42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42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42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42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42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42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42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42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42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42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42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42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42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42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42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42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42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42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42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42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42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42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42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42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42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42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42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42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42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42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42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42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42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42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42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42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42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42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42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42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42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42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42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42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42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42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42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42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42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42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42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42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42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42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42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42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42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42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42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42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42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42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42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42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42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42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42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42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42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42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42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42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42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42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42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42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42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42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42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42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42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42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42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42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42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42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42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42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42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42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42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42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42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42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42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42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42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42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42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42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42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42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42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42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42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42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42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42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42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42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42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42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42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42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42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42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42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42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</sheetData>
  <mergeCells count="23">
    <mergeCell ref="M44:P44"/>
    <mergeCell ref="M25:P25"/>
    <mergeCell ref="M26:P26"/>
    <mergeCell ref="M42:P42"/>
    <mergeCell ref="M38:P38"/>
    <mergeCell ref="M39:P39"/>
    <mergeCell ref="M41:P41"/>
    <mergeCell ref="M29:P29"/>
    <mergeCell ref="M24:P24"/>
    <mergeCell ref="A1:A2"/>
    <mergeCell ref="I1:I2"/>
    <mergeCell ref="M43:P43"/>
    <mergeCell ref="L1:L2"/>
    <mergeCell ref="M7:P7"/>
    <mergeCell ref="M12:P12"/>
    <mergeCell ref="M17:P17"/>
    <mergeCell ref="M22:P22"/>
    <mergeCell ref="M23:P23"/>
    <mergeCell ref="J1:J2"/>
    <mergeCell ref="K1:K2"/>
    <mergeCell ref="H1:H2"/>
    <mergeCell ref="G1:G2"/>
    <mergeCell ref="B1:F1"/>
  </mergeCells>
  <conditionalFormatting sqref="K3:K42">
    <cfRule type="cellIs" dxfId="19" priority="1" operator="greaterThanOrEqual">
      <formula>0</formula>
    </cfRule>
  </conditionalFormatting>
  <conditionalFormatting sqref="K3:K42">
    <cfRule type="cellIs" dxfId="18" priority="2" operator="lessThan">
      <formula>0</formula>
    </cfRule>
  </conditionalFormatting>
  <conditionalFormatting sqref="K43:K44">
    <cfRule type="cellIs" dxfId="17" priority="3" operator="greaterThanOrEqual">
      <formula>0</formula>
    </cfRule>
  </conditionalFormatting>
  <conditionalFormatting sqref="K43:K44">
    <cfRule type="cellIs" dxfId="16" priority="4" operator="lessThan">
      <formula>0</formula>
    </cfRule>
  </conditionalFormatting>
  <conditionalFormatting sqref="D3:D42">
    <cfRule type="cellIs" dxfId="15" priority="5" operator="equal">
      <formula>125</formula>
    </cfRule>
  </conditionalFormatting>
  <conditionalFormatting sqref="D3:D42">
    <cfRule type="cellIs" dxfId="14" priority="6" operator="equal">
      <formula>115</formula>
    </cfRule>
  </conditionalFormatting>
  <conditionalFormatting sqref="E4:E42">
    <cfRule type="cellIs" dxfId="13" priority="7" operator="equal">
      <formula>42</formula>
    </cfRule>
  </conditionalFormatting>
  <conditionalFormatting sqref="E4:E42">
    <cfRule type="cellIs" dxfId="12" priority="8" operator="equal">
      <formula>27</formula>
    </cfRule>
  </conditionalFormatting>
  <conditionalFormatting sqref="C11">
    <cfRule type="cellIs" dxfId="11" priority="9" operator="equal">
      <formula>125</formula>
    </cfRule>
  </conditionalFormatting>
  <conditionalFormatting sqref="C11">
    <cfRule type="cellIs" dxfId="10" priority="10" operator="equal">
      <formula>115</formula>
    </cfRule>
  </conditionalFormatting>
  <conditionalFormatting sqref="B3:B42">
    <cfRule type="cellIs" dxfId="9" priority="11" operator="equal">
      <formula>"поставил"</formula>
    </cfRule>
  </conditionalFormatting>
  <conditionalFormatting sqref="B3:B42">
    <cfRule type="cellIs" dxfId="8" priority="12" operator="equal">
      <formula>"снял"</formula>
    </cfRule>
  </conditionalFormatting>
  <pageMargins left="0.11811023622047245" right="0.11811023622047245" top="0.19685039370078741" bottom="0.15748031496062992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7"/>
  <sheetViews>
    <sheetView tabSelected="1" workbookViewId="0">
      <pane ySplit="2" topLeftCell="A33" activePane="bottomLeft" state="frozen"/>
      <selection pane="bottomLeft" activeCell="Q45" sqref="Q45"/>
    </sheetView>
  </sheetViews>
  <sheetFormatPr defaultColWidth="14.42578125" defaultRowHeight="15" customHeight="1" x14ac:dyDescent="0.25"/>
  <cols>
    <col min="1" max="1" width="10.140625" customWidth="1"/>
    <col min="2" max="2" width="11" customWidth="1"/>
    <col min="3" max="4" width="9.140625" customWidth="1"/>
    <col min="5" max="5" width="6.42578125" customWidth="1"/>
    <col min="6" max="6" width="9.140625" customWidth="1"/>
    <col min="7" max="7" width="13" customWidth="1"/>
    <col min="8" max="8" width="15.85546875" customWidth="1"/>
    <col min="9" max="9" width="16.85546875" customWidth="1"/>
    <col min="10" max="10" width="17.7109375" customWidth="1"/>
    <col min="11" max="11" width="10.85546875" customWidth="1"/>
    <col min="12" max="12" width="16.140625" customWidth="1"/>
    <col min="13" max="26" width="8.7109375" customWidth="1"/>
  </cols>
  <sheetData>
    <row r="1" spans="1:28" x14ac:dyDescent="0.25">
      <c r="A1" s="70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x14ac:dyDescent="0.25">
      <c r="A2" s="57"/>
      <c r="B2" s="6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43">
        <v>43466</v>
      </c>
      <c r="B3" s="28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8" x14ac:dyDescent="0.25">
      <c r="A4" s="43">
        <v>43473</v>
      </c>
      <c r="B4" s="6"/>
      <c r="C4" s="10">
        <v>0.29166666666666669</v>
      </c>
      <c r="D4" s="5">
        <v>230</v>
      </c>
      <c r="E4" s="5">
        <v>41</v>
      </c>
      <c r="F4" s="5">
        <v>4</v>
      </c>
      <c r="G4" s="5">
        <v>226329</v>
      </c>
      <c r="H4" s="5">
        <v>0</v>
      </c>
      <c r="I4" s="5">
        <f t="shared" ref="I4:I38" si="0">H4*F4</f>
        <v>0</v>
      </c>
      <c r="J4" s="5">
        <v>0</v>
      </c>
      <c r="K4" s="7">
        <f t="shared" ref="K4:K40" si="1">J4-I4</f>
        <v>0</v>
      </c>
      <c r="L4" s="8"/>
    </row>
    <row r="5" spans="1:28" x14ac:dyDescent="0.25">
      <c r="A5" s="43">
        <v>43480</v>
      </c>
      <c r="B5" s="6"/>
      <c r="C5" s="13">
        <v>0.79166666666666663</v>
      </c>
      <c r="D5" s="5">
        <v>230</v>
      </c>
      <c r="E5" s="5">
        <v>41</v>
      </c>
      <c r="F5" s="5">
        <v>4</v>
      </c>
      <c r="G5" s="5">
        <v>234530</v>
      </c>
      <c r="H5" s="5">
        <f t="shared" ref="H5:H38" si="2">G5-G4</f>
        <v>8201</v>
      </c>
      <c r="I5" s="5">
        <f t="shared" si="0"/>
        <v>32804</v>
      </c>
      <c r="J5" s="5">
        <v>32661</v>
      </c>
      <c r="K5" s="7">
        <f t="shared" si="1"/>
        <v>-143</v>
      </c>
      <c r="L5" s="8"/>
    </row>
    <row r="6" spans="1:28" ht="15" customHeight="1" x14ac:dyDescent="0.25">
      <c r="A6" s="43">
        <v>43481</v>
      </c>
      <c r="B6" s="6"/>
      <c r="C6" s="16">
        <v>0.28125</v>
      </c>
      <c r="D6" s="5">
        <v>230</v>
      </c>
      <c r="E6" s="5">
        <v>41</v>
      </c>
      <c r="F6" s="5">
        <v>4</v>
      </c>
      <c r="G6" s="5">
        <v>235234</v>
      </c>
      <c r="H6" s="5">
        <f t="shared" si="2"/>
        <v>704</v>
      </c>
      <c r="I6" s="5">
        <f t="shared" si="0"/>
        <v>2816</v>
      </c>
      <c r="J6" s="5">
        <v>2815</v>
      </c>
      <c r="K6" s="7">
        <f t="shared" si="1"/>
        <v>-1</v>
      </c>
      <c r="L6" s="8"/>
      <c r="M6" s="54" t="s">
        <v>17</v>
      </c>
      <c r="N6" s="55"/>
      <c r="O6" s="55"/>
      <c r="P6" s="55"/>
    </row>
    <row r="7" spans="1:28" ht="15" customHeight="1" x14ac:dyDescent="0.25">
      <c r="A7" s="43">
        <v>43481</v>
      </c>
      <c r="B7" s="6"/>
      <c r="C7" s="16">
        <v>0.76736111111111116</v>
      </c>
      <c r="D7" s="5">
        <v>230</v>
      </c>
      <c r="E7" s="5">
        <v>41</v>
      </c>
      <c r="F7" s="5">
        <v>4</v>
      </c>
      <c r="G7" s="5">
        <v>235803</v>
      </c>
      <c r="H7" s="5">
        <f t="shared" si="2"/>
        <v>569</v>
      </c>
      <c r="I7" s="5">
        <f t="shared" si="0"/>
        <v>2276</v>
      </c>
      <c r="J7" s="5">
        <v>2270</v>
      </c>
      <c r="K7" s="7">
        <f t="shared" si="1"/>
        <v>-6</v>
      </c>
      <c r="L7" s="8"/>
      <c r="M7" s="54" t="s">
        <v>17</v>
      </c>
      <c r="N7" s="55"/>
      <c r="O7" s="55"/>
      <c r="P7" s="55"/>
    </row>
    <row r="8" spans="1:28" ht="15" customHeight="1" x14ac:dyDescent="0.25">
      <c r="A8" s="43">
        <v>43482</v>
      </c>
      <c r="B8" s="6"/>
      <c r="C8" s="16">
        <v>0.26319444444444445</v>
      </c>
      <c r="D8" s="5">
        <v>230</v>
      </c>
      <c r="E8" s="5">
        <v>41</v>
      </c>
      <c r="F8" s="5">
        <v>4</v>
      </c>
      <c r="G8" s="5">
        <v>235803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8" ht="15" customHeight="1" x14ac:dyDescent="0.25">
      <c r="A9" s="43">
        <v>43482</v>
      </c>
      <c r="B9" s="6"/>
      <c r="C9" s="16">
        <v>0.77777777777777779</v>
      </c>
      <c r="D9" s="5">
        <v>230</v>
      </c>
      <c r="E9" s="5">
        <v>41</v>
      </c>
      <c r="F9" s="5">
        <v>4</v>
      </c>
      <c r="G9" s="5">
        <v>236285</v>
      </c>
      <c r="H9" s="5">
        <f t="shared" si="2"/>
        <v>482</v>
      </c>
      <c r="I9" s="5">
        <f t="shared" si="0"/>
        <v>1928</v>
      </c>
      <c r="J9" s="5">
        <v>1928</v>
      </c>
      <c r="K9" s="7">
        <f t="shared" si="1"/>
        <v>0</v>
      </c>
      <c r="L9" s="8"/>
    </row>
    <row r="10" spans="1:28" ht="15" customHeight="1" x14ac:dyDescent="0.25">
      <c r="A10" s="43">
        <v>43483</v>
      </c>
      <c r="B10" s="6"/>
      <c r="C10" s="16">
        <v>0.25</v>
      </c>
      <c r="D10" s="5">
        <v>230</v>
      </c>
      <c r="E10" s="5">
        <v>41</v>
      </c>
      <c r="F10" s="5">
        <v>4</v>
      </c>
      <c r="G10" s="5">
        <v>236829</v>
      </c>
      <c r="H10" s="5">
        <f t="shared" si="2"/>
        <v>544</v>
      </c>
      <c r="I10" s="5">
        <f t="shared" si="0"/>
        <v>2176</v>
      </c>
      <c r="J10" s="5">
        <v>2171</v>
      </c>
      <c r="K10" s="7">
        <f t="shared" si="1"/>
        <v>-5</v>
      </c>
      <c r="L10" s="8"/>
      <c r="M10" s="54" t="s">
        <v>17</v>
      </c>
      <c r="N10" s="55"/>
      <c r="O10" s="55"/>
      <c r="P10" s="55"/>
    </row>
    <row r="11" spans="1:28" x14ac:dyDescent="0.25">
      <c r="A11" s="43">
        <v>43483</v>
      </c>
      <c r="B11" s="6"/>
      <c r="C11" s="16">
        <v>0.77777777777777779</v>
      </c>
      <c r="D11" s="34">
        <v>230</v>
      </c>
      <c r="E11" s="5">
        <v>41</v>
      </c>
      <c r="F11" s="5">
        <v>4</v>
      </c>
      <c r="G11" s="5">
        <v>237551</v>
      </c>
      <c r="H11" s="5">
        <f t="shared" si="2"/>
        <v>722</v>
      </c>
      <c r="I11" s="5">
        <f t="shared" si="0"/>
        <v>2888</v>
      </c>
      <c r="J11" s="18">
        <v>2886</v>
      </c>
      <c r="K11" s="7">
        <f t="shared" si="1"/>
        <v>-2</v>
      </c>
      <c r="L11" s="8"/>
      <c r="M11" s="54" t="s">
        <v>17</v>
      </c>
      <c r="N11" s="55"/>
      <c r="O11" s="55"/>
      <c r="P11" s="55"/>
    </row>
    <row r="12" spans="1:28" x14ac:dyDescent="0.25">
      <c r="A12" s="44">
        <v>43484</v>
      </c>
      <c r="B12" s="6"/>
      <c r="C12" s="20">
        <v>0.25624999999999998</v>
      </c>
      <c r="D12" s="35">
        <v>230</v>
      </c>
      <c r="E12" s="18">
        <v>41</v>
      </c>
      <c r="F12" s="18">
        <v>4</v>
      </c>
      <c r="G12" s="18">
        <v>238135</v>
      </c>
      <c r="H12" s="5">
        <f t="shared" si="2"/>
        <v>584</v>
      </c>
      <c r="I12" s="5">
        <f t="shared" si="0"/>
        <v>2336</v>
      </c>
      <c r="J12" s="18">
        <v>2336</v>
      </c>
      <c r="K12" s="7">
        <f t="shared" si="1"/>
        <v>0</v>
      </c>
      <c r="L12" s="8"/>
    </row>
    <row r="13" spans="1:28" x14ac:dyDescent="0.25">
      <c r="A13" s="44">
        <v>43484</v>
      </c>
      <c r="B13" s="6"/>
      <c r="C13" s="20">
        <v>0.77777777777777779</v>
      </c>
      <c r="D13" s="35">
        <v>230</v>
      </c>
      <c r="E13" s="18">
        <v>41</v>
      </c>
      <c r="F13" s="18">
        <v>4</v>
      </c>
      <c r="G13" s="18">
        <v>238831</v>
      </c>
      <c r="H13" s="5">
        <f t="shared" si="2"/>
        <v>696</v>
      </c>
      <c r="I13" s="5">
        <f t="shared" si="0"/>
        <v>2784</v>
      </c>
      <c r="J13" s="18">
        <v>2783</v>
      </c>
      <c r="K13" s="7">
        <f t="shared" si="1"/>
        <v>-1</v>
      </c>
      <c r="L13" s="8"/>
      <c r="M13" s="54" t="s">
        <v>17</v>
      </c>
      <c r="N13" s="55"/>
      <c r="O13" s="55"/>
      <c r="P13" s="55"/>
    </row>
    <row r="14" spans="1:28" x14ac:dyDescent="0.25">
      <c r="A14" s="44">
        <v>43485</v>
      </c>
      <c r="B14" s="6"/>
      <c r="C14" s="20">
        <v>0.2590277777777778</v>
      </c>
      <c r="D14" s="35">
        <v>230</v>
      </c>
      <c r="E14" s="18">
        <v>41</v>
      </c>
      <c r="F14" s="18">
        <v>4</v>
      </c>
      <c r="G14" s="18">
        <v>239404</v>
      </c>
      <c r="H14" s="5">
        <f t="shared" si="2"/>
        <v>573</v>
      </c>
      <c r="I14" s="5">
        <f t="shared" si="0"/>
        <v>2292</v>
      </c>
      <c r="J14" s="18">
        <v>2292</v>
      </c>
      <c r="K14" s="7">
        <f t="shared" si="1"/>
        <v>0</v>
      </c>
      <c r="L14" s="8"/>
    </row>
    <row r="15" spans="1:28" x14ac:dyDescent="0.25">
      <c r="A15" s="44">
        <v>43485</v>
      </c>
      <c r="B15" s="6"/>
      <c r="C15" s="20">
        <v>0.75972222222222219</v>
      </c>
      <c r="D15" s="35">
        <v>230</v>
      </c>
      <c r="E15" s="18">
        <v>41</v>
      </c>
      <c r="F15" s="18">
        <v>4</v>
      </c>
      <c r="G15" s="18">
        <v>239998</v>
      </c>
      <c r="H15" s="5">
        <f t="shared" si="2"/>
        <v>594</v>
      </c>
      <c r="I15" s="5">
        <f t="shared" si="0"/>
        <v>2376</v>
      </c>
      <c r="J15" s="18">
        <v>2376</v>
      </c>
      <c r="K15" s="7">
        <f t="shared" si="1"/>
        <v>0</v>
      </c>
      <c r="L15" s="8"/>
    </row>
    <row r="16" spans="1:28" x14ac:dyDescent="0.25">
      <c r="A16" s="44">
        <v>43486</v>
      </c>
      <c r="B16" s="6"/>
      <c r="C16" s="20">
        <v>0.26527777777777778</v>
      </c>
      <c r="D16" s="35">
        <v>230</v>
      </c>
      <c r="E16" s="18">
        <v>41</v>
      </c>
      <c r="F16" s="18">
        <v>4</v>
      </c>
      <c r="G16" s="18">
        <v>240749</v>
      </c>
      <c r="H16" s="5">
        <f t="shared" si="2"/>
        <v>751</v>
      </c>
      <c r="I16" s="5">
        <f t="shared" si="0"/>
        <v>3004</v>
      </c>
      <c r="J16" s="18">
        <v>3004</v>
      </c>
      <c r="K16" s="7">
        <f t="shared" si="1"/>
        <v>0</v>
      </c>
      <c r="L16" s="8"/>
    </row>
    <row r="17" spans="1:16" x14ac:dyDescent="0.25">
      <c r="A17" s="44">
        <v>43486</v>
      </c>
      <c r="B17" s="6"/>
      <c r="C17" s="20">
        <v>0.78125</v>
      </c>
      <c r="D17" s="35">
        <v>230</v>
      </c>
      <c r="E17" s="18">
        <v>41</v>
      </c>
      <c r="F17" s="18">
        <v>4</v>
      </c>
      <c r="G17" s="18">
        <v>241485</v>
      </c>
      <c r="H17" s="5">
        <f t="shared" si="2"/>
        <v>736</v>
      </c>
      <c r="I17" s="5">
        <f t="shared" si="0"/>
        <v>2944</v>
      </c>
      <c r="J17" s="18">
        <v>2946</v>
      </c>
      <c r="K17" s="7">
        <f t="shared" si="1"/>
        <v>2</v>
      </c>
      <c r="L17" s="8"/>
    </row>
    <row r="18" spans="1:16" x14ac:dyDescent="0.25">
      <c r="A18" s="44">
        <v>43487</v>
      </c>
      <c r="B18" s="6"/>
      <c r="C18" s="20">
        <v>0.25</v>
      </c>
      <c r="D18" s="35">
        <v>230</v>
      </c>
      <c r="E18" s="18">
        <v>41</v>
      </c>
      <c r="F18" s="18">
        <v>4</v>
      </c>
      <c r="G18" s="18">
        <v>242106</v>
      </c>
      <c r="H18" s="5">
        <f t="shared" si="2"/>
        <v>621</v>
      </c>
      <c r="I18" s="5">
        <f t="shared" si="0"/>
        <v>2484</v>
      </c>
      <c r="J18" s="18">
        <v>2484</v>
      </c>
      <c r="K18" s="7">
        <f t="shared" si="1"/>
        <v>0</v>
      </c>
      <c r="L18" s="8"/>
    </row>
    <row r="19" spans="1:16" x14ac:dyDescent="0.25">
      <c r="A19" s="44">
        <v>43487</v>
      </c>
      <c r="B19" s="6"/>
      <c r="C19" s="20">
        <v>0.78125</v>
      </c>
      <c r="D19" s="35">
        <v>230</v>
      </c>
      <c r="E19" s="18">
        <v>41</v>
      </c>
      <c r="F19" s="18">
        <v>4</v>
      </c>
      <c r="G19" s="18">
        <v>242851</v>
      </c>
      <c r="H19" s="5">
        <f t="shared" si="2"/>
        <v>745</v>
      </c>
      <c r="I19" s="5">
        <f t="shared" si="0"/>
        <v>2980</v>
      </c>
      <c r="J19" s="18">
        <v>2978</v>
      </c>
      <c r="K19" s="7">
        <f t="shared" si="1"/>
        <v>-2</v>
      </c>
      <c r="L19" s="8"/>
      <c r="M19" s="54" t="s">
        <v>17</v>
      </c>
      <c r="N19" s="55"/>
      <c r="O19" s="55"/>
      <c r="P19" s="55"/>
    </row>
    <row r="20" spans="1:16" x14ac:dyDescent="0.25">
      <c r="A20" s="44">
        <v>43488</v>
      </c>
      <c r="B20" s="6"/>
      <c r="C20" s="20">
        <v>0.21666666666666667</v>
      </c>
      <c r="D20" s="35">
        <v>230</v>
      </c>
      <c r="E20" s="18">
        <v>41</v>
      </c>
      <c r="F20" s="18">
        <v>4</v>
      </c>
      <c r="G20" s="18">
        <v>243436</v>
      </c>
      <c r="H20" s="5">
        <f t="shared" si="2"/>
        <v>585</v>
      </c>
      <c r="I20" s="5">
        <f t="shared" si="0"/>
        <v>2340</v>
      </c>
      <c r="J20" s="18">
        <v>2324</v>
      </c>
      <c r="K20" s="7">
        <f t="shared" si="1"/>
        <v>-16</v>
      </c>
      <c r="L20" s="8"/>
      <c r="M20" s="54" t="s">
        <v>17</v>
      </c>
      <c r="N20" s="55"/>
      <c r="O20" s="55"/>
      <c r="P20" s="55"/>
    </row>
    <row r="21" spans="1:16" ht="15.75" customHeight="1" x14ac:dyDescent="0.25">
      <c r="A21" s="44">
        <v>43488</v>
      </c>
      <c r="B21" s="6"/>
      <c r="C21" s="20">
        <v>0.77500000000000002</v>
      </c>
      <c r="D21" s="35">
        <v>230</v>
      </c>
      <c r="E21" s="18">
        <v>41</v>
      </c>
      <c r="F21" s="18">
        <v>4</v>
      </c>
      <c r="G21" s="18">
        <v>244085</v>
      </c>
      <c r="H21" s="5">
        <f t="shared" si="2"/>
        <v>649</v>
      </c>
      <c r="I21" s="5">
        <f t="shared" si="0"/>
        <v>2596</v>
      </c>
      <c r="J21" s="18">
        <v>2599</v>
      </c>
      <c r="K21" s="7">
        <f t="shared" si="1"/>
        <v>3</v>
      </c>
      <c r="L21" s="8"/>
    </row>
    <row r="22" spans="1:16" ht="15.75" customHeight="1" x14ac:dyDescent="0.25">
      <c r="A22" s="44">
        <v>43489</v>
      </c>
      <c r="B22" s="6"/>
      <c r="C22" s="20">
        <v>0.25624999999999998</v>
      </c>
      <c r="D22" s="35">
        <v>230</v>
      </c>
      <c r="E22" s="18">
        <v>41</v>
      </c>
      <c r="F22" s="18">
        <v>4</v>
      </c>
      <c r="G22" s="18">
        <v>244746</v>
      </c>
      <c r="H22" s="5">
        <f t="shared" si="2"/>
        <v>661</v>
      </c>
      <c r="I22" s="5">
        <f t="shared" si="0"/>
        <v>2644</v>
      </c>
      <c r="J22" s="18">
        <v>2646</v>
      </c>
      <c r="K22" s="7">
        <f t="shared" si="1"/>
        <v>2</v>
      </c>
      <c r="L22" s="8"/>
    </row>
    <row r="23" spans="1:16" ht="15.75" customHeight="1" x14ac:dyDescent="0.25">
      <c r="A23" s="44">
        <v>43489</v>
      </c>
      <c r="B23" s="6"/>
      <c r="C23" s="20">
        <v>0.77777777777777779</v>
      </c>
      <c r="D23" s="35">
        <v>230</v>
      </c>
      <c r="E23" s="18">
        <v>41</v>
      </c>
      <c r="F23" s="18">
        <v>4</v>
      </c>
      <c r="G23" s="18">
        <v>245289</v>
      </c>
      <c r="H23" s="5">
        <f t="shared" si="2"/>
        <v>543</v>
      </c>
      <c r="I23" s="5">
        <f t="shared" si="0"/>
        <v>2172</v>
      </c>
      <c r="J23" s="18">
        <v>2173</v>
      </c>
      <c r="K23" s="7">
        <f t="shared" si="1"/>
        <v>1</v>
      </c>
      <c r="L23" s="8"/>
    </row>
    <row r="24" spans="1:16" ht="15.75" customHeight="1" x14ac:dyDescent="0.25">
      <c r="A24" s="44">
        <v>43490</v>
      </c>
      <c r="B24" s="6"/>
      <c r="C24" s="20">
        <v>0.26250000000000001</v>
      </c>
      <c r="D24" s="35">
        <v>230</v>
      </c>
      <c r="E24" s="18">
        <v>41</v>
      </c>
      <c r="F24" s="18">
        <v>4</v>
      </c>
      <c r="G24" s="18">
        <v>246041</v>
      </c>
      <c r="H24" s="5">
        <f t="shared" si="2"/>
        <v>752</v>
      </c>
      <c r="I24" s="5">
        <f t="shared" si="0"/>
        <v>3008</v>
      </c>
      <c r="J24" s="18">
        <v>3009</v>
      </c>
      <c r="K24" s="7">
        <f t="shared" si="1"/>
        <v>1</v>
      </c>
      <c r="L24" s="8"/>
    </row>
    <row r="25" spans="1:16" ht="15.75" customHeight="1" x14ac:dyDescent="0.25">
      <c r="A25" s="44">
        <v>43490</v>
      </c>
      <c r="B25" s="6"/>
      <c r="C25" s="20">
        <v>0.77777777777777779</v>
      </c>
      <c r="D25" s="35">
        <v>230</v>
      </c>
      <c r="E25" s="18">
        <v>41</v>
      </c>
      <c r="F25" s="18">
        <v>4</v>
      </c>
      <c r="G25" s="18">
        <v>246772</v>
      </c>
      <c r="H25" s="5">
        <f t="shared" si="2"/>
        <v>731</v>
      </c>
      <c r="I25" s="5">
        <f t="shared" si="0"/>
        <v>2924</v>
      </c>
      <c r="J25" s="18">
        <v>2924</v>
      </c>
      <c r="K25" s="7">
        <f t="shared" si="1"/>
        <v>0</v>
      </c>
      <c r="L25" s="8"/>
    </row>
    <row r="26" spans="1:16" ht="15.75" customHeight="1" x14ac:dyDescent="0.25">
      <c r="A26" s="44">
        <v>43491</v>
      </c>
      <c r="B26" s="6"/>
      <c r="C26" s="20">
        <v>0.24652777777777779</v>
      </c>
      <c r="D26" s="35">
        <v>230</v>
      </c>
      <c r="E26" s="18">
        <v>41</v>
      </c>
      <c r="F26" s="18">
        <v>4</v>
      </c>
      <c r="G26" s="18">
        <v>247378</v>
      </c>
      <c r="H26" s="5">
        <f t="shared" si="2"/>
        <v>606</v>
      </c>
      <c r="I26" s="5">
        <f t="shared" si="0"/>
        <v>2424</v>
      </c>
      <c r="J26" s="18">
        <v>2424</v>
      </c>
      <c r="K26" s="7">
        <f t="shared" si="1"/>
        <v>0</v>
      </c>
      <c r="L26" s="8"/>
    </row>
    <row r="27" spans="1:16" ht="15.75" customHeight="1" x14ac:dyDescent="0.25">
      <c r="A27" s="44">
        <v>43491</v>
      </c>
      <c r="B27" s="6"/>
      <c r="C27" s="20">
        <v>0.76944444444444449</v>
      </c>
      <c r="D27" s="35">
        <v>230</v>
      </c>
      <c r="E27" s="18">
        <v>41</v>
      </c>
      <c r="F27" s="18">
        <v>4</v>
      </c>
      <c r="G27" s="18">
        <v>248058</v>
      </c>
      <c r="H27" s="5">
        <f t="shared" si="2"/>
        <v>680</v>
      </c>
      <c r="I27" s="5">
        <f t="shared" si="0"/>
        <v>2720</v>
      </c>
      <c r="J27" s="18">
        <v>2725</v>
      </c>
      <c r="K27" s="7">
        <f t="shared" si="1"/>
        <v>5</v>
      </c>
      <c r="L27" s="8"/>
    </row>
    <row r="28" spans="1:16" ht="15.75" customHeight="1" x14ac:dyDescent="0.25">
      <c r="A28" s="44">
        <v>43492</v>
      </c>
      <c r="B28" s="6"/>
      <c r="C28" s="20">
        <v>0.25277777777777777</v>
      </c>
      <c r="D28" s="35">
        <v>230</v>
      </c>
      <c r="E28" s="18">
        <v>41</v>
      </c>
      <c r="F28" s="18">
        <v>4</v>
      </c>
      <c r="G28" s="18">
        <v>248667</v>
      </c>
      <c r="H28" s="5">
        <f t="shared" si="2"/>
        <v>609</v>
      </c>
      <c r="I28" s="5">
        <f t="shared" si="0"/>
        <v>2436</v>
      </c>
      <c r="J28" s="18">
        <v>2436</v>
      </c>
      <c r="K28" s="7">
        <f t="shared" si="1"/>
        <v>0</v>
      </c>
      <c r="L28" s="8"/>
    </row>
    <row r="29" spans="1:16" ht="15.75" customHeight="1" x14ac:dyDescent="0.25">
      <c r="A29" s="44">
        <v>43492</v>
      </c>
      <c r="B29" s="6"/>
      <c r="C29" s="20">
        <v>0.77708333333333335</v>
      </c>
      <c r="D29" s="35">
        <v>230</v>
      </c>
      <c r="E29" s="18">
        <v>41</v>
      </c>
      <c r="F29" s="18">
        <v>4</v>
      </c>
      <c r="G29" s="18">
        <v>249396</v>
      </c>
      <c r="H29" s="5">
        <f t="shared" si="2"/>
        <v>729</v>
      </c>
      <c r="I29" s="5">
        <f t="shared" si="0"/>
        <v>2916</v>
      </c>
      <c r="J29" s="18">
        <v>2916</v>
      </c>
      <c r="K29" s="7">
        <f t="shared" si="1"/>
        <v>0</v>
      </c>
      <c r="L29" s="8"/>
    </row>
    <row r="30" spans="1:16" ht="15.75" customHeight="1" x14ac:dyDescent="0.25">
      <c r="A30" s="44">
        <v>43493</v>
      </c>
      <c r="B30" s="6"/>
      <c r="C30" s="20">
        <v>0.25555555555555554</v>
      </c>
      <c r="D30" s="35">
        <v>230</v>
      </c>
      <c r="E30" s="18">
        <v>41</v>
      </c>
      <c r="F30" s="18">
        <v>4</v>
      </c>
      <c r="G30" s="18">
        <v>250119</v>
      </c>
      <c r="H30" s="5">
        <f t="shared" si="2"/>
        <v>723</v>
      </c>
      <c r="I30" s="5">
        <f t="shared" si="0"/>
        <v>2892</v>
      </c>
      <c r="J30" s="18">
        <v>2892</v>
      </c>
      <c r="K30" s="7">
        <f t="shared" si="1"/>
        <v>0</v>
      </c>
      <c r="L30" s="8"/>
    </row>
    <row r="31" spans="1:16" ht="15.75" customHeight="1" x14ac:dyDescent="0.25">
      <c r="A31" s="44">
        <v>43493</v>
      </c>
      <c r="B31" s="6"/>
      <c r="C31" s="20">
        <v>0.77430555555555558</v>
      </c>
      <c r="D31" s="35">
        <v>230</v>
      </c>
      <c r="E31" s="18">
        <v>41</v>
      </c>
      <c r="F31" s="18">
        <v>4</v>
      </c>
      <c r="G31" s="18">
        <v>250698</v>
      </c>
      <c r="H31" s="5">
        <f t="shared" si="2"/>
        <v>579</v>
      </c>
      <c r="I31" s="5">
        <f t="shared" si="0"/>
        <v>2316</v>
      </c>
      <c r="J31" s="18">
        <v>2312</v>
      </c>
      <c r="K31" s="7">
        <f t="shared" si="1"/>
        <v>-4</v>
      </c>
      <c r="L31" s="8"/>
      <c r="M31" s="54" t="s">
        <v>17</v>
      </c>
      <c r="N31" s="55"/>
      <c r="O31" s="55"/>
      <c r="P31" s="55"/>
    </row>
    <row r="32" spans="1:16" ht="15.75" customHeight="1" x14ac:dyDescent="0.25">
      <c r="A32" s="44">
        <v>43494</v>
      </c>
      <c r="B32" s="6"/>
      <c r="C32" s="20">
        <v>0.25347222222222221</v>
      </c>
      <c r="D32" s="35">
        <v>230</v>
      </c>
      <c r="E32" s="18">
        <v>41</v>
      </c>
      <c r="F32" s="18">
        <v>4</v>
      </c>
      <c r="G32" s="18">
        <v>251422</v>
      </c>
      <c r="H32" s="5">
        <f t="shared" si="2"/>
        <v>724</v>
      </c>
      <c r="I32" s="5">
        <f t="shared" si="0"/>
        <v>2896</v>
      </c>
      <c r="J32" s="18">
        <v>2895</v>
      </c>
      <c r="K32" s="7">
        <f t="shared" si="1"/>
        <v>-1</v>
      </c>
      <c r="L32" s="8"/>
      <c r="M32" s="54" t="s">
        <v>17</v>
      </c>
      <c r="N32" s="55"/>
      <c r="O32" s="55"/>
      <c r="P32" s="55"/>
    </row>
    <row r="33" spans="1:16" ht="15.75" customHeight="1" x14ac:dyDescent="0.25">
      <c r="A33" s="44">
        <v>43494</v>
      </c>
      <c r="B33" s="6"/>
      <c r="C33" s="20">
        <v>0.77083333333333337</v>
      </c>
      <c r="D33" s="35">
        <v>230</v>
      </c>
      <c r="E33" s="18">
        <v>41</v>
      </c>
      <c r="F33" s="18">
        <v>4</v>
      </c>
      <c r="G33" s="18">
        <v>252116</v>
      </c>
      <c r="H33" s="5">
        <f t="shared" si="2"/>
        <v>694</v>
      </c>
      <c r="I33" s="5">
        <f t="shared" si="0"/>
        <v>2776</v>
      </c>
      <c r="J33" s="18">
        <v>2776</v>
      </c>
      <c r="K33" s="7">
        <f t="shared" si="1"/>
        <v>0</v>
      </c>
      <c r="L33" s="8"/>
    </row>
    <row r="34" spans="1:16" ht="15.75" customHeight="1" x14ac:dyDescent="0.25">
      <c r="A34" s="44">
        <v>43495</v>
      </c>
      <c r="B34" s="6"/>
      <c r="C34" s="20">
        <v>0.23402777777777778</v>
      </c>
      <c r="D34" s="35">
        <v>230</v>
      </c>
      <c r="E34" s="18">
        <v>41</v>
      </c>
      <c r="F34" s="18">
        <v>4</v>
      </c>
      <c r="G34" s="18">
        <v>252617</v>
      </c>
      <c r="H34" s="5">
        <f t="shared" si="2"/>
        <v>501</v>
      </c>
      <c r="I34" s="5">
        <f t="shared" si="0"/>
        <v>2004</v>
      </c>
      <c r="J34" s="18">
        <v>2006</v>
      </c>
      <c r="K34" s="7">
        <f t="shared" si="1"/>
        <v>2</v>
      </c>
      <c r="L34" s="8"/>
    </row>
    <row r="35" spans="1:16" ht="15.75" customHeight="1" x14ac:dyDescent="0.25">
      <c r="A35" s="44">
        <v>43495</v>
      </c>
      <c r="B35" s="6"/>
      <c r="C35" s="20">
        <v>0.77638888888888891</v>
      </c>
      <c r="D35" s="35">
        <v>230</v>
      </c>
      <c r="E35" s="18">
        <v>41</v>
      </c>
      <c r="F35" s="18">
        <v>4</v>
      </c>
      <c r="G35" s="18">
        <v>253334</v>
      </c>
      <c r="H35" s="5">
        <f t="shared" si="2"/>
        <v>717</v>
      </c>
      <c r="I35" s="5">
        <f t="shared" si="0"/>
        <v>2868</v>
      </c>
      <c r="J35" s="18">
        <v>2872</v>
      </c>
      <c r="K35" s="7">
        <f t="shared" si="1"/>
        <v>4</v>
      </c>
      <c r="L35" s="8"/>
    </row>
    <row r="36" spans="1:16" ht="15.75" customHeight="1" x14ac:dyDescent="0.25">
      <c r="A36" s="44">
        <v>43496</v>
      </c>
      <c r="B36" s="6"/>
      <c r="C36" s="20">
        <v>0.25</v>
      </c>
      <c r="D36" s="35">
        <v>230</v>
      </c>
      <c r="E36" s="18">
        <v>41</v>
      </c>
      <c r="F36" s="18">
        <v>4</v>
      </c>
      <c r="G36" s="18">
        <v>253978</v>
      </c>
      <c r="H36" s="5">
        <f t="shared" si="2"/>
        <v>644</v>
      </c>
      <c r="I36" s="5">
        <f t="shared" si="0"/>
        <v>2576</v>
      </c>
      <c r="J36" s="18">
        <v>2576</v>
      </c>
      <c r="K36" s="7">
        <f t="shared" si="1"/>
        <v>0</v>
      </c>
      <c r="L36" s="8"/>
    </row>
    <row r="37" spans="1:16" ht="15.75" customHeight="1" x14ac:dyDescent="0.25">
      <c r="A37" s="44">
        <v>43496</v>
      </c>
      <c r="B37" s="6"/>
      <c r="C37" s="20">
        <v>0.77638888888888891</v>
      </c>
      <c r="D37" s="35">
        <v>230</v>
      </c>
      <c r="E37" s="18">
        <v>41</v>
      </c>
      <c r="F37" s="18">
        <v>4</v>
      </c>
      <c r="G37" s="18">
        <v>254736</v>
      </c>
      <c r="H37" s="5">
        <f t="shared" si="2"/>
        <v>758</v>
      </c>
      <c r="I37" s="5">
        <f t="shared" si="0"/>
        <v>3032</v>
      </c>
      <c r="J37" s="18">
        <v>3033</v>
      </c>
      <c r="K37" s="7">
        <f t="shared" si="1"/>
        <v>1</v>
      </c>
      <c r="L37" s="8"/>
    </row>
    <row r="38" spans="1:16" ht="15.75" customHeight="1" x14ac:dyDescent="0.25">
      <c r="A38" s="44">
        <v>43497</v>
      </c>
      <c r="B38" s="6"/>
      <c r="C38" s="20">
        <v>0.25694444444444442</v>
      </c>
      <c r="D38" s="35">
        <v>230</v>
      </c>
      <c r="E38" s="18">
        <v>41</v>
      </c>
      <c r="F38" s="18">
        <v>4</v>
      </c>
      <c r="G38" s="18">
        <v>255330</v>
      </c>
      <c r="H38" s="5">
        <f t="shared" si="2"/>
        <v>594</v>
      </c>
      <c r="I38" s="5">
        <f t="shared" si="0"/>
        <v>2376</v>
      </c>
      <c r="J38" s="18">
        <v>2376</v>
      </c>
      <c r="K38" s="7">
        <f t="shared" si="1"/>
        <v>0</v>
      </c>
      <c r="L38" s="8"/>
    </row>
    <row r="39" spans="1:16" ht="15.75" customHeight="1" x14ac:dyDescent="0.25">
      <c r="A39" s="45"/>
      <c r="B39" s="22"/>
      <c r="C39" s="22"/>
      <c r="D39" s="22"/>
      <c r="E39" s="22"/>
      <c r="F39" s="22"/>
      <c r="G39" s="22"/>
      <c r="H39" s="22"/>
      <c r="I39" s="46">
        <f t="shared" ref="I39:J39" si="3">SUM(I4:I38)</f>
        <v>116004</v>
      </c>
      <c r="J39" s="46">
        <f t="shared" si="3"/>
        <v>115844</v>
      </c>
      <c r="K39" s="47">
        <f t="shared" si="1"/>
        <v>-160</v>
      </c>
      <c r="L39" s="48"/>
      <c r="M39" s="71" t="s">
        <v>19</v>
      </c>
      <c r="N39" s="59"/>
      <c r="O39" s="59"/>
      <c r="P39" s="60"/>
    </row>
    <row r="40" spans="1:16" ht="15.75" customHeight="1" x14ac:dyDescent="0.25">
      <c r="A40" s="45"/>
      <c r="B40" s="22"/>
      <c r="C40" s="22"/>
      <c r="D40" s="22"/>
      <c r="E40" s="22"/>
      <c r="F40" s="22"/>
      <c r="G40" s="22"/>
      <c r="H40" s="22"/>
      <c r="I40" s="49">
        <v>116004</v>
      </c>
      <c r="J40" s="50">
        <v>115835</v>
      </c>
      <c r="K40" s="51">
        <f t="shared" si="1"/>
        <v>-169</v>
      </c>
      <c r="L40" s="52"/>
      <c r="M40" s="72" t="s">
        <v>20</v>
      </c>
      <c r="N40" s="73"/>
      <c r="O40" s="73"/>
      <c r="P40" s="74"/>
    </row>
    <row r="41" spans="1:16" ht="15.75" customHeight="1" x14ac:dyDescent="0.25">
      <c r="A41" s="4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5"/>
    </row>
    <row r="42" spans="1:16" ht="15.75" customHeight="1" x14ac:dyDescent="0.25">
      <c r="A42" s="53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5"/>
    </row>
    <row r="43" spans="1:16" ht="15.75" customHeight="1" x14ac:dyDescent="0.25">
      <c r="A43" s="53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5"/>
    </row>
    <row r="44" spans="1:16" ht="15.75" customHeight="1" x14ac:dyDescent="0.25">
      <c r="A44" s="53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5"/>
    </row>
    <row r="45" spans="1:16" ht="15.75" customHeight="1" x14ac:dyDescent="0.25">
      <c r="A45" s="53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5"/>
    </row>
    <row r="46" spans="1:16" ht="15.75" customHeight="1" x14ac:dyDescent="0.25">
      <c r="A46" s="53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5"/>
    </row>
    <row r="47" spans="1:16" ht="15.75" customHeight="1" x14ac:dyDescent="0.25">
      <c r="A47" s="53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5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5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53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53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53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53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5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5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53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53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53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53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53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53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53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53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53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53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53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53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53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53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53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53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53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5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5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5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5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5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5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5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5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5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5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5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5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5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5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5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5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5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5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5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5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5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5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5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5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5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5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5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5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5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5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5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5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5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5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5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5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5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5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5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5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5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5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5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5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5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5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5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5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5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5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5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5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5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5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5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5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5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5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5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5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5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5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5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5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5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5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5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5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5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5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5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5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5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5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5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5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5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5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5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5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5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5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5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5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5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5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5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5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5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5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5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5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5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5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5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5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5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5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5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5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5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5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5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5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5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5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5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5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5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5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5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5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5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5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5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5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5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5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5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5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5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5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5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5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5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5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5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5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5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5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5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5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5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5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5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5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5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5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5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5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5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5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5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5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5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5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5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5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5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5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5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5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5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5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5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5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5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5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5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5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5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5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5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5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5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5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5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53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ht="15.75" customHeight="1" x14ac:dyDescent="0.25">
      <c r="A241" s="53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ht="15.75" customHeight="1" x14ac:dyDescent="0.25">
      <c r="A242" s="53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ht="15.75" customHeight="1" x14ac:dyDescent="0.25">
      <c r="A243" s="53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ht="15.75" customHeight="1" x14ac:dyDescent="0.25">
      <c r="A244" s="53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.75" customHeight="1" x14ac:dyDescent="0.25">
      <c r="A245" s="53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.75" customHeight="1" x14ac:dyDescent="0.25">
      <c r="A246" s="53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53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53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53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53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53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53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53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53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53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53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53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53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53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53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53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53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53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53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53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53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53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53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53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53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53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53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53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53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53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53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53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53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53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53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53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5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5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5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5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5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5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5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5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5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5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5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5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5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5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5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5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5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5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5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5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5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5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5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5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5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5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5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5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5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5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5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5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5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5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5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5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5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5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5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5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5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5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5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5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5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5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5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5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5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5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5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5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5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5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5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5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5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5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5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5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5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5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5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5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5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5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5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5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5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5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5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5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5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5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5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5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5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5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5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5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5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5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5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5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5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5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5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5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5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5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5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5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5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5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5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5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5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5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5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5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5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5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5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5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5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5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5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5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5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5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5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5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5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5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5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5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5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5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5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5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5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5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5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5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5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5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5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5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5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5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5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5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5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5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5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5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5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5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5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5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5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5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5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5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5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5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5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5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5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5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5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5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5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5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5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5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5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5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5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5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5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5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5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5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5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5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5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5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5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5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5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5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5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5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5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5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5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5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5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5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5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5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5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5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5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5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5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5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5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5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5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5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5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5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5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5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5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5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5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5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5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5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5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5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5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5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5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5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5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5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5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5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5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5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5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5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5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5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5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5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5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5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5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5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5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5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5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5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5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5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5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5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5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5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5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5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5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5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5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5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5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5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5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5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5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5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5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5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5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5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5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5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5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5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5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5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5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5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5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5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5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5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5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5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5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5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5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5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5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5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5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5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5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5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5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5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5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5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5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5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5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5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5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5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5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5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5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5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5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5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5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5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5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5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5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5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5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5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5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5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5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5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5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5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5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5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5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5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5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5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5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5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5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5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5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5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5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5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5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5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5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5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5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5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5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5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5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5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5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5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5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5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5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5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5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5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5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5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5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5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5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5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5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5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5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5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5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5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5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5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5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5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5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5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5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5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5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5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5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5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5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5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5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5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5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5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5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5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5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5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5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5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5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5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5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5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5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5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5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5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5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5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5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5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5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5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5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5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5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5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5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5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5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5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5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5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5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5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5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5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5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5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5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5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5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5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5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5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5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5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5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5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5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5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5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5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5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5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5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5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5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5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5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5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5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5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5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5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5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5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5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5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5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5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5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5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5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5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5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5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5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5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5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5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5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5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5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5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5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5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5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5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5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5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5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5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5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5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5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5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5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5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5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5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5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5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5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5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5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5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5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5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5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5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5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5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5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5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5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5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5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5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5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5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5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5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5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5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5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5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5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5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5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5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5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5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5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5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5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5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5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5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5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5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5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5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5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5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5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5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5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5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5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5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5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5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5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5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5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5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5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5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5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5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5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5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5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5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5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5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5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5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5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5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5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5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5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5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5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5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5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5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5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5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5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5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5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5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5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5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5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5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5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5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5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5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5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5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5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5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5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5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5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5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5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5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5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5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5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5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5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5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5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5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5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5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5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5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5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5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5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5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5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5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5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5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5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5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5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5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5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5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5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5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5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5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5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5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5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5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5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5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5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5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5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5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5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5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5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5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5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5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5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5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5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5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5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5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5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5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5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5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5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5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5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5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5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5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5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5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5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5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5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5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5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5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5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5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5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5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5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5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5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5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5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5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5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5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5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5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5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5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5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5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5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5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5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5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5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5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5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5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5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5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5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5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5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5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5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5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5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5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5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5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5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5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5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5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5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5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5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5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5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5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5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5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5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5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5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5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5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5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5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5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5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5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5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5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5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5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5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5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5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5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5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5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5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5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5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5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5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5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5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5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5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5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5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5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5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5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5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5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5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5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5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5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5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5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5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5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5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5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5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5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5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5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5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5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5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5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5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5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5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5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5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5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5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5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5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5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5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5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ht="15.75" customHeight="1" x14ac:dyDescent="0.25">
      <c r="A1034" s="53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ht="15.75" customHeight="1" x14ac:dyDescent="0.25">
      <c r="A1035" s="53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ht="15.75" customHeight="1" x14ac:dyDescent="0.25">
      <c r="A1036" s="53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ht="15.75" customHeight="1" x14ac:dyDescent="0.25">
      <c r="A1037" s="53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</sheetData>
  <mergeCells count="19">
    <mergeCell ref="I1:I2"/>
    <mergeCell ref="J1:J2"/>
    <mergeCell ref="G1:G2"/>
    <mergeCell ref="B1:F1"/>
    <mergeCell ref="A1:A2"/>
    <mergeCell ref="H1:H2"/>
    <mergeCell ref="K1:K2"/>
    <mergeCell ref="M6:P6"/>
    <mergeCell ref="M7:P7"/>
    <mergeCell ref="M10:P10"/>
    <mergeCell ref="M11:P11"/>
    <mergeCell ref="L1:L2"/>
    <mergeCell ref="M13:P13"/>
    <mergeCell ref="M20:P20"/>
    <mergeCell ref="M19:P19"/>
    <mergeCell ref="M39:P39"/>
    <mergeCell ref="M40:P40"/>
    <mergeCell ref="M31:P31"/>
    <mergeCell ref="M32:P32"/>
  </mergeCells>
  <conditionalFormatting sqref="K3:K38">
    <cfRule type="cellIs" dxfId="7" priority="1" operator="greaterThanOrEqual">
      <formula>0</formula>
    </cfRule>
  </conditionalFormatting>
  <conditionalFormatting sqref="K3:K38">
    <cfRule type="cellIs" dxfId="6" priority="2" operator="lessThan">
      <formula>0</formula>
    </cfRule>
  </conditionalFormatting>
  <conditionalFormatting sqref="K39">
    <cfRule type="cellIs" dxfId="5" priority="3" operator="greaterThanOrEqual">
      <formula>0</formula>
    </cfRule>
  </conditionalFormatting>
  <conditionalFormatting sqref="K39">
    <cfRule type="cellIs" dxfId="4" priority="4" operator="lessThan">
      <formula>0</formula>
    </cfRule>
  </conditionalFormatting>
  <conditionalFormatting sqref="E4:E21 E23:E38">
    <cfRule type="cellIs" dxfId="3" priority="5" operator="equal">
      <formula>42</formula>
    </cfRule>
  </conditionalFormatting>
  <conditionalFormatting sqref="E4:E21 E23:E38">
    <cfRule type="cellIs" dxfId="2" priority="6" operator="equal">
      <formula>27</formula>
    </cfRule>
  </conditionalFormatting>
  <conditionalFormatting sqref="B2:B38">
    <cfRule type="cellIs" dxfId="1" priority="7" operator="equal">
      <formula>"поставил"</formula>
    </cfRule>
  </conditionalFormatting>
  <conditionalFormatting sqref="B2:B38">
    <cfRule type="cellIs" dxfId="0" priority="8" operator="equal">
      <formula>"снял"</formula>
    </cfRule>
  </conditionalFormatting>
  <pageMargins left="0.11811023622047245" right="0.11811023622047245" top="0.15748031496062992" bottom="0.15748031496062992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5"/>
  <sheetViews>
    <sheetView workbookViewId="0">
      <pane ySplit="2" topLeftCell="A26" activePane="bottomLeft" state="frozen"/>
      <selection pane="bottomLeft" activeCell="M40" sqref="A1:P40"/>
    </sheetView>
  </sheetViews>
  <sheetFormatPr defaultColWidth="14.42578125" defaultRowHeight="15" customHeight="1" x14ac:dyDescent="0.25"/>
  <cols>
    <col min="1" max="1" width="8.140625" customWidth="1"/>
    <col min="2" max="2" width="9.85546875" customWidth="1"/>
    <col min="3" max="3" width="7.85546875" customWidth="1"/>
    <col min="4" max="4" width="9.140625" customWidth="1"/>
    <col min="5" max="5" width="4.7109375" customWidth="1"/>
    <col min="6" max="6" width="10.5703125" customWidth="1"/>
    <col min="7" max="7" width="12.42578125" customWidth="1"/>
    <col min="8" max="8" width="15" customWidth="1"/>
    <col min="9" max="9" width="16.28515625" customWidth="1"/>
    <col min="10" max="10" width="17.28515625" customWidth="1"/>
    <col min="11" max="11" width="12.42578125" customWidth="1"/>
    <col min="12" max="12" width="15.5703125" customWidth="1"/>
    <col min="13" max="26" width="8.7109375" customWidth="1"/>
  </cols>
  <sheetData>
    <row r="1" spans="1:26" x14ac:dyDescent="0.25">
      <c r="A1" s="56" t="s">
        <v>0</v>
      </c>
      <c r="B1" s="65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5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57"/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>
        <v>43466</v>
      </c>
      <c r="B3" s="5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6" x14ac:dyDescent="0.25">
      <c r="A4" s="9">
        <v>43473</v>
      </c>
      <c r="B4" s="3"/>
      <c r="C4" s="10">
        <v>0.29166666666666669</v>
      </c>
      <c r="D4" s="5">
        <v>125</v>
      </c>
      <c r="E4" s="5">
        <v>41</v>
      </c>
      <c r="F4" s="5">
        <v>2</v>
      </c>
      <c r="G4" s="5">
        <v>8849767</v>
      </c>
      <c r="H4" s="5">
        <v>0</v>
      </c>
      <c r="I4" s="5">
        <f t="shared" ref="I4:I38" si="0">H4*F4</f>
        <v>0</v>
      </c>
      <c r="J4" s="5">
        <v>0</v>
      </c>
      <c r="K4" s="7">
        <f t="shared" ref="K4:K40" si="1">J4-I4</f>
        <v>0</v>
      </c>
      <c r="L4" s="8"/>
    </row>
    <row r="5" spans="1:26" x14ac:dyDescent="0.25">
      <c r="A5" s="9">
        <v>43480</v>
      </c>
      <c r="B5" s="5"/>
      <c r="C5" s="13">
        <v>0.79166666666666663</v>
      </c>
      <c r="D5" s="5">
        <v>125</v>
      </c>
      <c r="E5" s="5">
        <v>41</v>
      </c>
      <c r="F5" s="5">
        <v>2</v>
      </c>
      <c r="G5" s="5">
        <v>8905124</v>
      </c>
      <c r="H5" s="5">
        <f t="shared" ref="H5:H38" si="2">G5-G4</f>
        <v>55357</v>
      </c>
      <c r="I5" s="5">
        <f t="shared" si="0"/>
        <v>110714</v>
      </c>
      <c r="J5" s="5">
        <v>110713</v>
      </c>
      <c r="K5" s="7">
        <f t="shared" si="1"/>
        <v>-1</v>
      </c>
      <c r="L5" s="8"/>
      <c r="M5" s="54" t="s">
        <v>17</v>
      </c>
      <c r="N5" s="55"/>
      <c r="O5" s="55"/>
      <c r="P5" s="55"/>
    </row>
    <row r="6" spans="1:26" ht="15" customHeight="1" x14ac:dyDescent="0.25">
      <c r="A6" s="9">
        <v>43481</v>
      </c>
      <c r="B6" s="5"/>
      <c r="C6" s="16">
        <v>0.27083333333333331</v>
      </c>
      <c r="D6" s="5">
        <v>125</v>
      </c>
      <c r="E6" s="5">
        <v>41</v>
      </c>
      <c r="F6" s="5">
        <v>2</v>
      </c>
      <c r="G6" s="5">
        <v>8909852</v>
      </c>
      <c r="H6" s="5">
        <f t="shared" si="2"/>
        <v>4728</v>
      </c>
      <c r="I6" s="5">
        <f t="shared" si="0"/>
        <v>9456</v>
      </c>
      <c r="J6" s="5">
        <v>9453</v>
      </c>
      <c r="K6" s="7">
        <f t="shared" si="1"/>
        <v>-3</v>
      </c>
      <c r="L6" s="8"/>
      <c r="M6" s="54" t="s">
        <v>17</v>
      </c>
      <c r="N6" s="55"/>
      <c r="O6" s="55"/>
      <c r="P6" s="55"/>
    </row>
    <row r="7" spans="1:26" ht="15" customHeight="1" x14ac:dyDescent="0.25">
      <c r="A7" s="9">
        <v>43481</v>
      </c>
      <c r="B7" s="5"/>
      <c r="C7" s="16">
        <v>0.79166666666666663</v>
      </c>
      <c r="D7" s="5">
        <v>125</v>
      </c>
      <c r="E7" s="5">
        <v>41</v>
      </c>
      <c r="F7" s="5">
        <v>2</v>
      </c>
      <c r="G7" s="5">
        <v>8914937</v>
      </c>
      <c r="H7" s="5">
        <f t="shared" si="2"/>
        <v>5085</v>
      </c>
      <c r="I7" s="5">
        <f t="shared" si="0"/>
        <v>10170</v>
      </c>
      <c r="J7" s="5">
        <v>10167</v>
      </c>
      <c r="K7" s="7">
        <f t="shared" si="1"/>
        <v>-3</v>
      </c>
      <c r="L7" s="8"/>
      <c r="M7" s="54" t="s">
        <v>17</v>
      </c>
      <c r="N7" s="55"/>
      <c r="O7" s="55"/>
      <c r="P7" s="55"/>
    </row>
    <row r="8" spans="1:26" ht="15" customHeight="1" x14ac:dyDescent="0.25">
      <c r="A8" s="4">
        <v>43482</v>
      </c>
      <c r="B8" s="5"/>
      <c r="C8" s="16">
        <v>0.25486111111111109</v>
      </c>
      <c r="D8" s="5">
        <v>125</v>
      </c>
      <c r="E8" s="5">
        <v>41</v>
      </c>
      <c r="F8" s="5">
        <v>2</v>
      </c>
      <c r="G8" s="5">
        <v>8919704</v>
      </c>
      <c r="H8" s="5">
        <f t="shared" si="2"/>
        <v>4767</v>
      </c>
      <c r="I8" s="5">
        <f t="shared" si="0"/>
        <v>9534</v>
      </c>
      <c r="J8" s="5">
        <v>9534</v>
      </c>
      <c r="K8" s="7">
        <f t="shared" si="1"/>
        <v>0</v>
      </c>
      <c r="L8" s="8"/>
    </row>
    <row r="9" spans="1:26" ht="15" customHeight="1" x14ac:dyDescent="0.25">
      <c r="A9" s="4">
        <v>43482</v>
      </c>
      <c r="B9" s="5"/>
      <c r="C9" s="16">
        <v>0.77847222222222223</v>
      </c>
      <c r="D9" s="5">
        <v>125</v>
      </c>
      <c r="E9" s="5">
        <v>41</v>
      </c>
      <c r="F9" s="5">
        <v>2</v>
      </c>
      <c r="G9" s="5">
        <v>8923390</v>
      </c>
      <c r="H9" s="5">
        <f t="shared" si="2"/>
        <v>3686</v>
      </c>
      <c r="I9" s="5">
        <f t="shared" si="0"/>
        <v>7372</v>
      </c>
      <c r="J9" s="5">
        <v>7372</v>
      </c>
      <c r="K9" s="7">
        <f t="shared" si="1"/>
        <v>0</v>
      </c>
      <c r="L9" s="8"/>
    </row>
    <row r="10" spans="1:26" ht="15" customHeight="1" x14ac:dyDescent="0.25">
      <c r="A10" s="4">
        <v>43483</v>
      </c>
      <c r="B10" s="5"/>
      <c r="C10" s="16">
        <v>0.22500000000000001</v>
      </c>
      <c r="D10" s="5">
        <v>125</v>
      </c>
      <c r="E10" s="5">
        <v>41</v>
      </c>
      <c r="F10" s="5">
        <v>2</v>
      </c>
      <c r="G10" s="5">
        <v>8928010</v>
      </c>
      <c r="H10" s="5">
        <f t="shared" si="2"/>
        <v>4620</v>
      </c>
      <c r="I10" s="5">
        <f t="shared" si="0"/>
        <v>9240</v>
      </c>
      <c r="J10" s="5">
        <v>9239</v>
      </c>
      <c r="K10" s="7">
        <f t="shared" si="1"/>
        <v>-1</v>
      </c>
      <c r="L10" s="8"/>
      <c r="M10" s="54" t="s">
        <v>17</v>
      </c>
      <c r="N10" s="55"/>
      <c r="O10" s="55"/>
      <c r="P10" s="55"/>
    </row>
    <row r="11" spans="1:26" x14ac:dyDescent="0.25">
      <c r="A11" s="4">
        <v>39831</v>
      </c>
      <c r="B11" s="5"/>
      <c r="C11" s="16">
        <v>0.77777777777777779</v>
      </c>
      <c r="D11" s="5">
        <v>125</v>
      </c>
      <c r="E11" s="5">
        <v>41</v>
      </c>
      <c r="F11" s="5">
        <v>2</v>
      </c>
      <c r="G11" s="5">
        <v>8932712</v>
      </c>
      <c r="H11" s="5">
        <f t="shared" si="2"/>
        <v>4702</v>
      </c>
      <c r="I11" s="5">
        <f t="shared" si="0"/>
        <v>9404</v>
      </c>
      <c r="J11" s="18">
        <v>9403</v>
      </c>
      <c r="K11" s="7">
        <f t="shared" si="1"/>
        <v>-1</v>
      </c>
      <c r="L11" s="8"/>
      <c r="M11" s="54" t="s">
        <v>17</v>
      </c>
      <c r="N11" s="55"/>
      <c r="O11" s="55"/>
      <c r="P11" s="55"/>
    </row>
    <row r="12" spans="1:26" x14ac:dyDescent="0.25">
      <c r="A12" s="19">
        <v>43484</v>
      </c>
      <c r="B12" s="5"/>
      <c r="C12" s="20">
        <v>0.24791666666666667</v>
      </c>
      <c r="D12" s="5">
        <v>125</v>
      </c>
      <c r="E12" s="5">
        <v>41</v>
      </c>
      <c r="F12" s="5">
        <v>2</v>
      </c>
      <c r="G12" s="18">
        <v>8937571</v>
      </c>
      <c r="H12" s="5">
        <f t="shared" si="2"/>
        <v>4859</v>
      </c>
      <c r="I12" s="5">
        <f t="shared" si="0"/>
        <v>9718</v>
      </c>
      <c r="J12" s="18">
        <v>9718</v>
      </c>
      <c r="K12" s="7">
        <f t="shared" si="1"/>
        <v>0</v>
      </c>
      <c r="L12" s="8"/>
    </row>
    <row r="13" spans="1:26" x14ac:dyDescent="0.25">
      <c r="A13" s="19">
        <v>43484</v>
      </c>
      <c r="B13" s="5"/>
      <c r="C13" s="20">
        <v>0.77569444444444446</v>
      </c>
      <c r="D13" s="5">
        <v>125</v>
      </c>
      <c r="E13" s="5">
        <v>41</v>
      </c>
      <c r="F13" s="5">
        <v>2</v>
      </c>
      <c r="G13" s="18">
        <v>8942644</v>
      </c>
      <c r="H13" s="5">
        <f t="shared" si="2"/>
        <v>5073</v>
      </c>
      <c r="I13" s="5">
        <f t="shared" si="0"/>
        <v>10146</v>
      </c>
      <c r="J13" s="18">
        <v>10146</v>
      </c>
      <c r="K13" s="7">
        <f t="shared" si="1"/>
        <v>0</v>
      </c>
      <c r="L13" s="8"/>
    </row>
    <row r="14" spans="1:26" x14ac:dyDescent="0.25">
      <c r="A14" s="19">
        <v>43485</v>
      </c>
      <c r="B14" s="5"/>
      <c r="C14" s="20">
        <v>0.25138888888888888</v>
      </c>
      <c r="D14" s="5">
        <v>125</v>
      </c>
      <c r="E14" s="5">
        <v>41</v>
      </c>
      <c r="F14" s="5">
        <v>2</v>
      </c>
      <c r="G14" s="18">
        <v>8947470</v>
      </c>
      <c r="H14" s="5">
        <f t="shared" si="2"/>
        <v>4826</v>
      </c>
      <c r="I14" s="5">
        <f t="shared" si="0"/>
        <v>9652</v>
      </c>
      <c r="J14" s="18">
        <v>9651</v>
      </c>
      <c r="K14" s="7">
        <f t="shared" si="1"/>
        <v>-1</v>
      </c>
      <c r="L14" s="8"/>
      <c r="M14" s="54" t="s">
        <v>17</v>
      </c>
      <c r="N14" s="55"/>
      <c r="O14" s="55"/>
      <c r="P14" s="55"/>
    </row>
    <row r="15" spans="1:26" x14ac:dyDescent="0.25">
      <c r="A15" s="19">
        <v>43485</v>
      </c>
      <c r="B15" s="5"/>
      <c r="C15" s="20">
        <v>0.76944444444444449</v>
      </c>
      <c r="D15" s="5">
        <v>125</v>
      </c>
      <c r="E15" s="5">
        <v>41</v>
      </c>
      <c r="F15" s="5">
        <v>2</v>
      </c>
      <c r="G15" s="18">
        <v>8952306</v>
      </c>
      <c r="H15" s="5">
        <f t="shared" si="2"/>
        <v>4836</v>
      </c>
      <c r="I15" s="5">
        <f t="shared" si="0"/>
        <v>9672</v>
      </c>
      <c r="J15" s="18">
        <v>9671</v>
      </c>
      <c r="K15" s="7">
        <f t="shared" si="1"/>
        <v>-1</v>
      </c>
      <c r="L15" s="8"/>
      <c r="M15" s="54" t="s">
        <v>17</v>
      </c>
      <c r="N15" s="55"/>
      <c r="O15" s="55"/>
      <c r="P15" s="55"/>
    </row>
    <row r="16" spans="1:26" x14ac:dyDescent="0.25">
      <c r="A16" s="19">
        <v>43486</v>
      </c>
      <c r="B16" s="5"/>
      <c r="C16" s="20">
        <v>0.24791666666666667</v>
      </c>
      <c r="D16" s="5">
        <v>125</v>
      </c>
      <c r="E16" s="5">
        <v>41</v>
      </c>
      <c r="F16" s="18">
        <v>2</v>
      </c>
      <c r="G16" s="18">
        <v>8957046</v>
      </c>
      <c r="H16" s="5">
        <f t="shared" si="2"/>
        <v>4740</v>
      </c>
      <c r="I16" s="5">
        <f t="shared" si="0"/>
        <v>9480</v>
      </c>
      <c r="J16" s="18">
        <v>9480</v>
      </c>
      <c r="K16" s="7">
        <f t="shared" si="1"/>
        <v>0</v>
      </c>
      <c r="L16" s="8"/>
    </row>
    <row r="17" spans="1:16" x14ac:dyDescent="0.25">
      <c r="A17" s="19">
        <v>43486</v>
      </c>
      <c r="B17" s="5"/>
      <c r="C17" s="20">
        <v>0.77986111111111112</v>
      </c>
      <c r="D17" s="5">
        <v>125</v>
      </c>
      <c r="E17" s="5">
        <v>41</v>
      </c>
      <c r="F17" s="18">
        <v>2</v>
      </c>
      <c r="G17" s="18">
        <v>8961924</v>
      </c>
      <c r="H17" s="5">
        <f t="shared" si="2"/>
        <v>4878</v>
      </c>
      <c r="I17" s="5">
        <f t="shared" si="0"/>
        <v>9756</v>
      </c>
      <c r="J17" s="18">
        <v>9756</v>
      </c>
      <c r="K17" s="7">
        <f t="shared" si="1"/>
        <v>0</v>
      </c>
      <c r="L17" s="8"/>
    </row>
    <row r="18" spans="1:16" x14ac:dyDescent="0.25">
      <c r="A18" s="19">
        <v>43487</v>
      </c>
      <c r="B18" s="5"/>
      <c r="C18" s="20">
        <v>0.16666666666666666</v>
      </c>
      <c r="D18" s="5">
        <v>125</v>
      </c>
      <c r="E18" s="5">
        <v>41</v>
      </c>
      <c r="F18" s="18">
        <v>2</v>
      </c>
      <c r="G18" s="18">
        <v>8966027</v>
      </c>
      <c r="H18" s="5">
        <f t="shared" si="2"/>
        <v>4103</v>
      </c>
      <c r="I18" s="5">
        <f t="shared" si="0"/>
        <v>8206</v>
      </c>
      <c r="J18" s="18">
        <v>8208</v>
      </c>
      <c r="K18" s="7">
        <f t="shared" si="1"/>
        <v>2</v>
      </c>
      <c r="L18" s="8"/>
    </row>
    <row r="19" spans="1:16" x14ac:dyDescent="0.25">
      <c r="A19" s="19">
        <v>43487</v>
      </c>
      <c r="B19" s="5"/>
      <c r="C19" s="20">
        <v>0.77777777777777779</v>
      </c>
      <c r="D19" s="5">
        <v>125</v>
      </c>
      <c r="E19" s="5">
        <v>41</v>
      </c>
      <c r="F19" s="18">
        <v>2</v>
      </c>
      <c r="G19" s="18">
        <v>8970843</v>
      </c>
      <c r="H19" s="5">
        <f t="shared" si="2"/>
        <v>4816</v>
      </c>
      <c r="I19" s="5">
        <f t="shared" si="0"/>
        <v>9632</v>
      </c>
      <c r="J19" s="18">
        <v>9630</v>
      </c>
      <c r="K19" s="7">
        <f t="shared" si="1"/>
        <v>-2</v>
      </c>
      <c r="L19" s="8"/>
      <c r="M19" s="54" t="s">
        <v>17</v>
      </c>
      <c r="N19" s="55"/>
      <c r="O19" s="55"/>
      <c r="P19" s="55"/>
    </row>
    <row r="20" spans="1:16" x14ac:dyDescent="0.25">
      <c r="A20" s="19">
        <v>43488</v>
      </c>
      <c r="B20" s="5"/>
      <c r="C20" s="20">
        <v>0.25416666666666665</v>
      </c>
      <c r="D20" s="5">
        <v>125</v>
      </c>
      <c r="E20" s="5">
        <v>41</v>
      </c>
      <c r="F20" s="18">
        <v>2</v>
      </c>
      <c r="G20" s="18">
        <v>8974684</v>
      </c>
      <c r="H20" s="5">
        <f t="shared" si="2"/>
        <v>3841</v>
      </c>
      <c r="I20" s="5">
        <f t="shared" si="0"/>
        <v>7682</v>
      </c>
      <c r="J20" s="18">
        <v>7682</v>
      </c>
      <c r="K20" s="7">
        <f t="shared" si="1"/>
        <v>0</v>
      </c>
      <c r="L20" s="8"/>
    </row>
    <row r="21" spans="1:16" ht="15.75" customHeight="1" x14ac:dyDescent="0.25">
      <c r="A21" s="19">
        <v>43488</v>
      </c>
      <c r="B21" s="5"/>
      <c r="C21" s="20">
        <v>0.77500000000000002</v>
      </c>
      <c r="D21" s="5">
        <v>125</v>
      </c>
      <c r="E21" s="5">
        <v>41</v>
      </c>
      <c r="F21" s="18">
        <v>2</v>
      </c>
      <c r="G21" s="18">
        <v>8979684</v>
      </c>
      <c r="H21" s="5">
        <f t="shared" si="2"/>
        <v>5000</v>
      </c>
      <c r="I21" s="5">
        <f t="shared" si="0"/>
        <v>10000</v>
      </c>
      <c r="J21" s="18">
        <v>10005</v>
      </c>
      <c r="K21" s="7">
        <f t="shared" si="1"/>
        <v>5</v>
      </c>
      <c r="L21" s="8"/>
    </row>
    <row r="22" spans="1:16" ht="15.75" customHeight="1" x14ac:dyDescent="0.25">
      <c r="A22" s="19">
        <v>43489</v>
      </c>
      <c r="B22" s="5"/>
      <c r="C22" s="20">
        <v>0.2590277777777778</v>
      </c>
      <c r="D22" s="5">
        <v>125</v>
      </c>
      <c r="E22" s="5">
        <v>41</v>
      </c>
      <c r="F22" s="18">
        <v>2</v>
      </c>
      <c r="G22" s="18">
        <v>8984700</v>
      </c>
      <c r="H22" s="5">
        <f t="shared" si="2"/>
        <v>5016</v>
      </c>
      <c r="I22" s="5">
        <f t="shared" si="0"/>
        <v>10032</v>
      </c>
      <c r="J22" s="18">
        <v>10028</v>
      </c>
      <c r="K22" s="7">
        <f t="shared" si="1"/>
        <v>-4</v>
      </c>
      <c r="L22" s="8"/>
      <c r="M22" s="54" t="s">
        <v>17</v>
      </c>
      <c r="N22" s="55"/>
      <c r="O22" s="55"/>
      <c r="P22" s="55"/>
    </row>
    <row r="23" spans="1:16" ht="15.75" customHeight="1" x14ac:dyDescent="0.25">
      <c r="A23" s="19">
        <v>43489</v>
      </c>
      <c r="B23" s="5"/>
      <c r="C23" s="20">
        <v>0.77430555555555558</v>
      </c>
      <c r="D23" s="5">
        <v>125</v>
      </c>
      <c r="E23" s="5">
        <v>41</v>
      </c>
      <c r="F23" s="18">
        <v>2</v>
      </c>
      <c r="G23" s="18">
        <v>8989900</v>
      </c>
      <c r="H23" s="5">
        <f t="shared" si="2"/>
        <v>5200</v>
      </c>
      <c r="I23" s="5">
        <f t="shared" si="0"/>
        <v>10400</v>
      </c>
      <c r="J23" s="18">
        <v>10397</v>
      </c>
      <c r="K23" s="7">
        <f t="shared" si="1"/>
        <v>-3</v>
      </c>
      <c r="L23" s="8"/>
      <c r="M23" s="54" t="s">
        <v>17</v>
      </c>
      <c r="N23" s="55"/>
      <c r="O23" s="55"/>
      <c r="P23" s="55"/>
    </row>
    <row r="24" spans="1:16" ht="15.75" customHeight="1" x14ac:dyDescent="0.25">
      <c r="A24" s="19">
        <v>43490</v>
      </c>
      <c r="B24" s="5"/>
      <c r="C24" s="20">
        <v>0.25972222222222224</v>
      </c>
      <c r="D24" s="5">
        <v>125</v>
      </c>
      <c r="E24" s="5">
        <v>41</v>
      </c>
      <c r="F24" s="18">
        <v>2</v>
      </c>
      <c r="G24" s="18">
        <v>8994534</v>
      </c>
      <c r="H24" s="5">
        <f t="shared" si="2"/>
        <v>4634</v>
      </c>
      <c r="I24" s="5">
        <f t="shared" si="0"/>
        <v>9268</v>
      </c>
      <c r="J24" s="18">
        <v>9268</v>
      </c>
      <c r="K24" s="7">
        <f t="shared" si="1"/>
        <v>0</v>
      </c>
      <c r="L24" s="8"/>
    </row>
    <row r="25" spans="1:16" ht="15.75" customHeight="1" x14ac:dyDescent="0.25">
      <c r="A25" s="19">
        <v>43490</v>
      </c>
      <c r="B25" s="5"/>
      <c r="C25" s="20">
        <v>0.77916666666666667</v>
      </c>
      <c r="D25" s="5">
        <v>125</v>
      </c>
      <c r="E25" s="5">
        <v>41</v>
      </c>
      <c r="F25" s="18">
        <v>2</v>
      </c>
      <c r="G25" s="18">
        <v>8999621</v>
      </c>
      <c r="H25" s="5">
        <f t="shared" si="2"/>
        <v>5087</v>
      </c>
      <c r="I25" s="5">
        <f t="shared" si="0"/>
        <v>10174</v>
      </c>
      <c r="J25" s="18">
        <v>10174</v>
      </c>
      <c r="K25" s="7">
        <f t="shared" si="1"/>
        <v>0</v>
      </c>
      <c r="L25" s="8"/>
    </row>
    <row r="26" spans="1:16" ht="15.75" customHeight="1" x14ac:dyDescent="0.25">
      <c r="A26" s="19">
        <v>43491</v>
      </c>
      <c r="B26" s="5"/>
      <c r="C26" s="20">
        <v>0.2361111111111111</v>
      </c>
      <c r="D26" s="5">
        <v>125</v>
      </c>
      <c r="E26" s="5">
        <v>41</v>
      </c>
      <c r="F26" s="18">
        <v>2</v>
      </c>
      <c r="G26" s="18">
        <v>9004208</v>
      </c>
      <c r="H26" s="5">
        <f t="shared" si="2"/>
        <v>4587</v>
      </c>
      <c r="I26" s="5">
        <f t="shared" si="0"/>
        <v>9174</v>
      </c>
      <c r="J26" s="18">
        <v>9174</v>
      </c>
      <c r="K26" s="7">
        <f t="shared" si="1"/>
        <v>0</v>
      </c>
      <c r="L26" s="8"/>
    </row>
    <row r="27" spans="1:16" ht="15.75" customHeight="1" x14ac:dyDescent="0.25">
      <c r="A27" s="19">
        <v>43491</v>
      </c>
      <c r="B27" s="5"/>
      <c r="C27" s="20">
        <v>0.77777777777777779</v>
      </c>
      <c r="D27" s="5">
        <v>125</v>
      </c>
      <c r="E27" s="5">
        <v>41</v>
      </c>
      <c r="F27" s="18">
        <v>2</v>
      </c>
      <c r="G27" s="18">
        <v>9009508</v>
      </c>
      <c r="H27" s="5">
        <f t="shared" si="2"/>
        <v>5300</v>
      </c>
      <c r="I27" s="5">
        <f t="shared" si="0"/>
        <v>10600</v>
      </c>
      <c r="J27" s="18">
        <v>10600</v>
      </c>
      <c r="K27" s="7">
        <f t="shared" si="1"/>
        <v>0</v>
      </c>
      <c r="L27" s="8"/>
    </row>
    <row r="28" spans="1:16" ht="15.75" customHeight="1" x14ac:dyDescent="0.25">
      <c r="A28" s="19">
        <v>43492</v>
      </c>
      <c r="B28" s="5"/>
      <c r="C28" s="20">
        <v>0.25486111111111109</v>
      </c>
      <c r="D28" s="5">
        <v>125</v>
      </c>
      <c r="E28" s="5">
        <v>41</v>
      </c>
      <c r="F28" s="18">
        <v>2</v>
      </c>
      <c r="G28" s="18">
        <v>9014561</v>
      </c>
      <c r="H28" s="5">
        <f t="shared" si="2"/>
        <v>5053</v>
      </c>
      <c r="I28" s="5">
        <f t="shared" si="0"/>
        <v>10106</v>
      </c>
      <c r="J28" s="18">
        <v>10106</v>
      </c>
      <c r="K28" s="7">
        <f t="shared" si="1"/>
        <v>0</v>
      </c>
      <c r="L28" s="8"/>
    </row>
    <row r="29" spans="1:16" ht="15.75" customHeight="1" x14ac:dyDescent="0.25">
      <c r="A29" s="19">
        <v>43492</v>
      </c>
      <c r="B29" s="5"/>
      <c r="C29" s="20">
        <v>0.77777777777777779</v>
      </c>
      <c r="D29" s="5">
        <v>125</v>
      </c>
      <c r="E29" s="5">
        <v>41</v>
      </c>
      <c r="F29" s="18">
        <v>2</v>
      </c>
      <c r="G29" s="18">
        <v>9019392</v>
      </c>
      <c r="H29" s="5">
        <f t="shared" si="2"/>
        <v>4831</v>
      </c>
      <c r="I29" s="5">
        <f t="shared" si="0"/>
        <v>9662</v>
      </c>
      <c r="J29" s="18">
        <v>9662</v>
      </c>
      <c r="K29" s="7">
        <f t="shared" si="1"/>
        <v>0</v>
      </c>
      <c r="L29" s="8"/>
    </row>
    <row r="30" spans="1:16" ht="15.75" customHeight="1" x14ac:dyDescent="0.25">
      <c r="A30" s="19">
        <v>43493</v>
      </c>
      <c r="B30" s="5"/>
      <c r="C30" s="20">
        <v>0.25694444444444442</v>
      </c>
      <c r="D30" s="5">
        <v>125</v>
      </c>
      <c r="E30" s="5">
        <v>41</v>
      </c>
      <c r="F30" s="18">
        <v>2</v>
      </c>
      <c r="G30" s="18">
        <v>9024454</v>
      </c>
      <c r="H30" s="5">
        <f t="shared" si="2"/>
        <v>5062</v>
      </c>
      <c r="I30" s="5">
        <f t="shared" si="0"/>
        <v>10124</v>
      </c>
      <c r="J30" s="18">
        <v>10124</v>
      </c>
      <c r="K30" s="7">
        <f t="shared" si="1"/>
        <v>0</v>
      </c>
      <c r="L30" s="8"/>
    </row>
    <row r="31" spans="1:16" ht="15.75" customHeight="1" x14ac:dyDescent="0.25">
      <c r="A31" s="19">
        <v>43493</v>
      </c>
      <c r="B31" s="5"/>
      <c r="C31" s="20">
        <v>0.77083333333333337</v>
      </c>
      <c r="D31" s="5">
        <v>125</v>
      </c>
      <c r="E31" s="5">
        <v>41</v>
      </c>
      <c r="F31" s="18">
        <v>2</v>
      </c>
      <c r="G31" s="18">
        <v>9028857</v>
      </c>
      <c r="H31" s="5">
        <f t="shared" si="2"/>
        <v>4403</v>
      </c>
      <c r="I31" s="5">
        <f t="shared" si="0"/>
        <v>8806</v>
      </c>
      <c r="J31" s="18">
        <v>8800</v>
      </c>
      <c r="K31" s="7">
        <f t="shared" si="1"/>
        <v>-6</v>
      </c>
      <c r="L31" s="8"/>
      <c r="M31" s="54" t="s">
        <v>17</v>
      </c>
      <c r="N31" s="55"/>
      <c r="O31" s="55"/>
      <c r="P31" s="55"/>
    </row>
    <row r="32" spans="1:16" ht="15.75" customHeight="1" x14ac:dyDescent="0.25">
      <c r="A32" s="19">
        <v>43494</v>
      </c>
      <c r="B32" s="5"/>
      <c r="C32" s="20">
        <v>0.2361111111111111</v>
      </c>
      <c r="D32" s="5">
        <v>125</v>
      </c>
      <c r="E32" s="5">
        <v>41</v>
      </c>
      <c r="F32" s="18">
        <v>2</v>
      </c>
      <c r="G32" s="18">
        <v>9033399</v>
      </c>
      <c r="H32" s="5">
        <f t="shared" si="2"/>
        <v>4542</v>
      </c>
      <c r="I32" s="5">
        <f t="shared" si="0"/>
        <v>9084</v>
      </c>
      <c r="J32" s="18">
        <v>9092</v>
      </c>
      <c r="K32" s="7">
        <f t="shared" si="1"/>
        <v>8</v>
      </c>
      <c r="L32" s="8"/>
      <c r="M32" s="55"/>
      <c r="N32" s="55"/>
      <c r="O32" s="55"/>
    </row>
    <row r="33" spans="1:16" ht="15.75" customHeight="1" x14ac:dyDescent="0.25">
      <c r="A33" s="19">
        <v>43494</v>
      </c>
      <c r="B33" s="5"/>
      <c r="C33" s="20">
        <v>0.77847222222222223</v>
      </c>
      <c r="D33" s="5">
        <v>125</v>
      </c>
      <c r="E33" s="5">
        <v>41</v>
      </c>
      <c r="F33" s="18">
        <v>2</v>
      </c>
      <c r="G33" s="18">
        <v>9038164</v>
      </c>
      <c r="H33" s="5">
        <f t="shared" si="2"/>
        <v>4765</v>
      </c>
      <c r="I33" s="5">
        <f t="shared" si="0"/>
        <v>9530</v>
      </c>
      <c r="J33" s="18">
        <v>9526</v>
      </c>
      <c r="K33" s="7">
        <f t="shared" si="1"/>
        <v>-4</v>
      </c>
      <c r="L33" s="8"/>
      <c r="M33" s="54" t="s">
        <v>17</v>
      </c>
      <c r="N33" s="55"/>
      <c r="O33" s="55"/>
      <c r="P33" s="55"/>
    </row>
    <row r="34" spans="1:16" ht="15.75" customHeight="1" x14ac:dyDescent="0.25">
      <c r="A34" s="19">
        <v>43495</v>
      </c>
      <c r="B34" s="5"/>
      <c r="C34" s="20">
        <v>0.22569444444444445</v>
      </c>
      <c r="D34" s="5">
        <v>125</v>
      </c>
      <c r="E34" s="5">
        <v>41</v>
      </c>
      <c r="F34" s="18">
        <v>2</v>
      </c>
      <c r="G34" s="18">
        <v>9042704</v>
      </c>
      <c r="H34" s="5">
        <f t="shared" si="2"/>
        <v>4540</v>
      </c>
      <c r="I34" s="5">
        <f t="shared" si="0"/>
        <v>9080</v>
      </c>
      <c r="J34" s="18">
        <v>9067</v>
      </c>
      <c r="K34" s="7">
        <f t="shared" si="1"/>
        <v>-13</v>
      </c>
      <c r="L34" s="8"/>
      <c r="M34" s="54" t="s">
        <v>17</v>
      </c>
      <c r="N34" s="55"/>
      <c r="O34" s="55"/>
      <c r="P34" s="55"/>
    </row>
    <row r="35" spans="1:16" ht="15.75" customHeight="1" x14ac:dyDescent="0.25">
      <c r="A35" s="19">
        <v>43495</v>
      </c>
      <c r="B35" s="5"/>
      <c r="C35" s="20">
        <v>0.77777777777777779</v>
      </c>
      <c r="D35" s="5">
        <v>125</v>
      </c>
      <c r="E35" s="5">
        <v>41</v>
      </c>
      <c r="F35" s="18">
        <v>2</v>
      </c>
      <c r="G35" s="18">
        <v>9047729</v>
      </c>
      <c r="H35" s="5">
        <f t="shared" si="2"/>
        <v>5025</v>
      </c>
      <c r="I35" s="5">
        <f t="shared" si="0"/>
        <v>10050</v>
      </c>
      <c r="J35" s="18">
        <v>10050</v>
      </c>
      <c r="K35" s="7">
        <f t="shared" si="1"/>
        <v>0</v>
      </c>
      <c r="L35" s="8"/>
    </row>
    <row r="36" spans="1:16" ht="15.75" customHeight="1" x14ac:dyDescent="0.25">
      <c r="A36" s="19">
        <v>43496</v>
      </c>
      <c r="B36" s="5"/>
      <c r="C36" s="20">
        <v>0.25138888888888888</v>
      </c>
      <c r="D36" s="5">
        <v>125</v>
      </c>
      <c r="E36" s="5">
        <v>41</v>
      </c>
      <c r="F36" s="18">
        <v>2</v>
      </c>
      <c r="G36" s="18">
        <v>9051966</v>
      </c>
      <c r="H36" s="5">
        <f t="shared" si="2"/>
        <v>4237</v>
      </c>
      <c r="I36" s="5">
        <f t="shared" si="0"/>
        <v>8474</v>
      </c>
      <c r="J36" s="18">
        <v>8474</v>
      </c>
      <c r="K36" s="7">
        <f t="shared" si="1"/>
        <v>0</v>
      </c>
      <c r="L36" s="8"/>
    </row>
    <row r="37" spans="1:16" ht="15.75" customHeight="1" x14ac:dyDescent="0.25">
      <c r="A37" s="19">
        <v>43496</v>
      </c>
      <c r="B37" s="5"/>
      <c r="C37" s="20">
        <v>0.77152777777777781</v>
      </c>
      <c r="D37" s="5">
        <v>125</v>
      </c>
      <c r="E37" s="5">
        <v>41</v>
      </c>
      <c r="F37" s="18">
        <v>2</v>
      </c>
      <c r="G37" s="18">
        <v>9056857</v>
      </c>
      <c r="H37" s="5">
        <f t="shared" si="2"/>
        <v>4891</v>
      </c>
      <c r="I37" s="5">
        <f t="shared" si="0"/>
        <v>9782</v>
      </c>
      <c r="J37" s="18">
        <v>9779</v>
      </c>
      <c r="K37" s="7">
        <f t="shared" si="1"/>
        <v>-3</v>
      </c>
      <c r="L37" s="8"/>
      <c r="M37" s="54" t="s">
        <v>17</v>
      </c>
      <c r="N37" s="55"/>
      <c r="O37" s="55"/>
      <c r="P37" s="55"/>
    </row>
    <row r="38" spans="1:16" ht="15.75" customHeight="1" x14ac:dyDescent="0.25">
      <c r="A38" s="19">
        <v>43497</v>
      </c>
      <c r="B38" s="5"/>
      <c r="C38" s="20">
        <v>0.25694444444444442</v>
      </c>
      <c r="D38" s="5">
        <v>125</v>
      </c>
      <c r="E38" s="5">
        <v>41</v>
      </c>
      <c r="F38" s="18">
        <v>2</v>
      </c>
      <c r="G38" s="18">
        <v>9061988</v>
      </c>
      <c r="H38" s="5">
        <f t="shared" si="2"/>
        <v>5131</v>
      </c>
      <c r="I38" s="5">
        <f t="shared" si="0"/>
        <v>10262</v>
      </c>
      <c r="J38" s="18">
        <v>10262</v>
      </c>
      <c r="K38" s="7">
        <f t="shared" si="1"/>
        <v>0</v>
      </c>
      <c r="L38" s="8"/>
    </row>
    <row r="39" spans="1:16" ht="15.75" customHeight="1" x14ac:dyDescent="0.25">
      <c r="A39" s="22"/>
      <c r="B39" s="22"/>
      <c r="C39" s="22"/>
      <c r="D39" s="22"/>
      <c r="E39" s="22"/>
      <c r="F39" s="22"/>
      <c r="G39" s="22"/>
      <c r="H39" s="22"/>
      <c r="I39" s="3">
        <f t="shared" ref="I39:J39" si="3">SUM(I1:I38)</f>
        <v>424442</v>
      </c>
      <c r="J39" s="3">
        <f t="shared" si="3"/>
        <v>424411</v>
      </c>
      <c r="K39" s="3">
        <f t="shared" si="1"/>
        <v>-31</v>
      </c>
      <c r="L39" s="23"/>
      <c r="M39" s="58" t="s">
        <v>19</v>
      </c>
      <c r="N39" s="59"/>
      <c r="O39" s="59"/>
      <c r="P39" s="60"/>
    </row>
    <row r="40" spans="1:16" ht="15.75" customHeight="1" x14ac:dyDescent="0.25">
      <c r="A40" s="22"/>
      <c r="B40" s="22"/>
      <c r="C40" s="22"/>
      <c r="D40" s="22"/>
      <c r="E40" s="22"/>
      <c r="F40" s="22"/>
      <c r="G40" s="22"/>
      <c r="H40" s="22"/>
      <c r="I40" s="24">
        <v>424442</v>
      </c>
      <c r="J40" s="3">
        <f>420583+3803</f>
        <v>424386</v>
      </c>
      <c r="K40" s="3">
        <f t="shared" si="1"/>
        <v>-56</v>
      </c>
      <c r="L40" s="23"/>
      <c r="M40" s="58" t="s">
        <v>20</v>
      </c>
      <c r="N40" s="59"/>
      <c r="O40" s="59"/>
      <c r="P40" s="60"/>
    </row>
    <row r="41" spans="1:16" ht="15.7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5"/>
    </row>
    <row r="42" spans="1:16" ht="15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5"/>
    </row>
    <row r="43" spans="1:16" ht="15.7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5"/>
    </row>
    <row r="44" spans="1:16" ht="15.7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5"/>
    </row>
    <row r="45" spans="1:16" ht="15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5"/>
    </row>
    <row r="46" spans="1:16" ht="15.7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5"/>
    </row>
    <row r="47" spans="1:16" ht="15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ht="15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ht="15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ht="15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ht="15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</sheetData>
  <mergeCells count="25">
    <mergeCell ref="L1:L2"/>
    <mergeCell ref="M5:P5"/>
    <mergeCell ref="M6:P6"/>
    <mergeCell ref="M7:P7"/>
    <mergeCell ref="M10:P10"/>
    <mergeCell ref="M11:P11"/>
    <mergeCell ref="M34:P34"/>
    <mergeCell ref="M33:P33"/>
    <mergeCell ref="M22:P22"/>
    <mergeCell ref="M23:P23"/>
    <mergeCell ref="M15:P15"/>
    <mergeCell ref="M19:P19"/>
    <mergeCell ref="M14:P14"/>
    <mergeCell ref="M37:P37"/>
    <mergeCell ref="M39:P39"/>
    <mergeCell ref="M40:P40"/>
    <mergeCell ref="M32:O32"/>
    <mergeCell ref="M31:P31"/>
    <mergeCell ref="J1:J2"/>
    <mergeCell ref="K1:K2"/>
    <mergeCell ref="H1:H2"/>
    <mergeCell ref="G1:G2"/>
    <mergeCell ref="A1:A2"/>
    <mergeCell ref="B1:F1"/>
    <mergeCell ref="I1:I2"/>
  </mergeCells>
  <conditionalFormatting sqref="K3:K40">
    <cfRule type="cellIs" dxfId="75" priority="1" operator="greaterThanOrEqual">
      <formula>0</formula>
    </cfRule>
  </conditionalFormatting>
  <conditionalFormatting sqref="K3:K40">
    <cfRule type="cellIs" dxfId="74" priority="2" operator="lessThan">
      <formula>0</formula>
    </cfRule>
  </conditionalFormatting>
  <conditionalFormatting sqref="K39">
    <cfRule type="cellIs" dxfId="73" priority="3" operator="greaterThanOrEqual">
      <formula>0</formula>
    </cfRule>
  </conditionalFormatting>
  <conditionalFormatting sqref="K39">
    <cfRule type="cellIs" dxfId="72" priority="4" operator="lessThan">
      <formula>0</formula>
    </cfRule>
  </conditionalFormatting>
  <pageMargins left="0.11811023622047245" right="0.11811023622047245" top="0.15748031496062992" bottom="0.15748031496062992" header="0" footer="0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13"/>
  <sheetViews>
    <sheetView workbookViewId="0">
      <pane ySplit="2" topLeftCell="A10" activePane="bottomLeft" state="frozen"/>
      <selection pane="bottomLeft" sqref="A1:P40"/>
    </sheetView>
  </sheetViews>
  <sheetFormatPr defaultColWidth="14.42578125" defaultRowHeight="15" customHeight="1" x14ac:dyDescent="0.25"/>
  <cols>
    <col min="1" max="1" width="10.140625" customWidth="1"/>
    <col min="2" max="2" width="9.85546875" customWidth="1"/>
    <col min="3" max="3" width="7.85546875" customWidth="1"/>
    <col min="4" max="4" width="9.140625" customWidth="1"/>
    <col min="5" max="5" width="4.7109375" customWidth="1"/>
    <col min="6" max="6" width="7.28515625" customWidth="1"/>
    <col min="7" max="7" width="13" customWidth="1"/>
    <col min="8" max="8" width="15.85546875" customWidth="1"/>
    <col min="9" max="9" width="16.7109375" customWidth="1"/>
    <col min="10" max="10" width="17.7109375" customWidth="1"/>
    <col min="11" max="11" width="10.85546875" customWidth="1"/>
    <col min="12" max="12" width="15" customWidth="1"/>
    <col min="13" max="26" width="8.7109375" customWidth="1"/>
  </cols>
  <sheetData>
    <row r="1" spans="1:26" x14ac:dyDescent="0.25">
      <c r="A1" s="56" t="s">
        <v>0</v>
      </c>
      <c r="B1" s="65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x14ac:dyDescent="0.25">
      <c r="A2" s="57"/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>
        <v>43466</v>
      </c>
      <c r="B3" s="5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6" x14ac:dyDescent="0.25">
      <c r="A4" s="9">
        <v>43473</v>
      </c>
      <c r="B4" s="3"/>
      <c r="C4" s="10">
        <v>0.29166666666666669</v>
      </c>
      <c r="D4" s="5">
        <v>125</v>
      </c>
      <c r="E4" s="5">
        <v>41</v>
      </c>
      <c r="F4" s="5">
        <v>1</v>
      </c>
      <c r="G4" s="5">
        <v>6937999</v>
      </c>
      <c r="H4" s="5">
        <v>0</v>
      </c>
      <c r="I4" s="5">
        <f t="shared" ref="I4:I38" si="0">H4*F4</f>
        <v>0</v>
      </c>
      <c r="J4" s="5">
        <v>0</v>
      </c>
      <c r="K4" s="7">
        <f t="shared" ref="K4:K40" si="1">J4-I4</f>
        <v>0</v>
      </c>
      <c r="L4" s="12"/>
    </row>
    <row r="5" spans="1:26" x14ac:dyDescent="0.25">
      <c r="A5" s="9">
        <v>43480</v>
      </c>
      <c r="B5" s="5"/>
      <c r="C5" s="13">
        <v>0.79166666666666663</v>
      </c>
      <c r="D5" s="5">
        <v>125</v>
      </c>
      <c r="E5" s="5">
        <v>41</v>
      </c>
      <c r="F5" s="5">
        <v>1</v>
      </c>
      <c r="G5" s="5">
        <v>6992726</v>
      </c>
      <c r="H5" s="5">
        <f t="shared" ref="H5:H38" si="2">G5-G4</f>
        <v>54727</v>
      </c>
      <c r="I5" s="5">
        <f t="shared" si="0"/>
        <v>54727</v>
      </c>
      <c r="J5" s="5">
        <v>54653</v>
      </c>
      <c r="K5" s="7">
        <f t="shared" si="1"/>
        <v>-74</v>
      </c>
      <c r="L5" s="8"/>
      <c r="M5" s="15"/>
    </row>
    <row r="6" spans="1:26" ht="15" customHeight="1" x14ac:dyDescent="0.25">
      <c r="A6" s="9">
        <v>43481</v>
      </c>
      <c r="B6" s="5"/>
      <c r="C6" s="16">
        <v>0.27083333333333331</v>
      </c>
      <c r="D6" s="6">
        <v>125</v>
      </c>
      <c r="E6" s="5">
        <v>41</v>
      </c>
      <c r="F6" s="5">
        <v>1</v>
      </c>
      <c r="G6" s="5">
        <v>6996828</v>
      </c>
      <c r="H6" s="5">
        <f t="shared" si="2"/>
        <v>4102</v>
      </c>
      <c r="I6" s="5">
        <f t="shared" si="0"/>
        <v>4102</v>
      </c>
      <c r="J6" s="5">
        <v>4096</v>
      </c>
      <c r="K6" s="7">
        <f t="shared" si="1"/>
        <v>-6</v>
      </c>
      <c r="L6" s="8"/>
    </row>
    <row r="7" spans="1:26" ht="15" customHeight="1" x14ac:dyDescent="0.25">
      <c r="A7" s="9">
        <v>43481</v>
      </c>
      <c r="B7" s="5"/>
      <c r="C7" s="16">
        <v>0.75347222222222221</v>
      </c>
      <c r="D7" s="6">
        <v>125</v>
      </c>
      <c r="E7" s="5">
        <v>41</v>
      </c>
      <c r="F7" s="5">
        <v>1</v>
      </c>
      <c r="G7" s="5">
        <v>6996828</v>
      </c>
      <c r="H7" s="5">
        <f t="shared" si="2"/>
        <v>0</v>
      </c>
      <c r="I7" s="5">
        <f t="shared" si="0"/>
        <v>0</v>
      </c>
      <c r="J7" s="5">
        <v>0</v>
      </c>
      <c r="K7" s="7">
        <f t="shared" si="1"/>
        <v>0</v>
      </c>
      <c r="L7" s="8"/>
    </row>
    <row r="8" spans="1:26" ht="15" customHeight="1" x14ac:dyDescent="0.25">
      <c r="A8" s="4">
        <v>43482</v>
      </c>
      <c r="B8" s="5"/>
      <c r="C8" s="16">
        <v>0.25277777777777777</v>
      </c>
      <c r="D8" s="6">
        <v>125</v>
      </c>
      <c r="E8" s="5">
        <v>41</v>
      </c>
      <c r="F8" s="5">
        <v>1</v>
      </c>
      <c r="G8" s="5">
        <v>6996828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6" ht="15" customHeight="1" x14ac:dyDescent="0.25">
      <c r="A9" s="4">
        <v>43482</v>
      </c>
      <c r="B9" s="5"/>
      <c r="C9" s="16">
        <v>0.77083333333333337</v>
      </c>
      <c r="D9" s="6">
        <v>125</v>
      </c>
      <c r="E9" s="5">
        <v>41</v>
      </c>
      <c r="F9" s="5">
        <v>1</v>
      </c>
      <c r="G9" s="5">
        <v>6996828</v>
      </c>
      <c r="H9" s="5">
        <f t="shared" si="2"/>
        <v>0</v>
      </c>
      <c r="I9" s="5">
        <f t="shared" si="0"/>
        <v>0</v>
      </c>
      <c r="J9" s="5">
        <v>0</v>
      </c>
      <c r="K9" s="7">
        <f t="shared" si="1"/>
        <v>0</v>
      </c>
      <c r="L9" s="8"/>
    </row>
    <row r="10" spans="1:26" ht="15" customHeight="1" x14ac:dyDescent="0.25">
      <c r="A10" s="4">
        <v>43483</v>
      </c>
      <c r="B10" s="5"/>
      <c r="C10" s="16">
        <v>0.20833333333333334</v>
      </c>
      <c r="D10" s="6">
        <v>125</v>
      </c>
      <c r="E10" s="5">
        <v>41</v>
      </c>
      <c r="F10" s="5">
        <v>1</v>
      </c>
      <c r="G10" s="5">
        <v>6999468</v>
      </c>
      <c r="H10" s="5">
        <f t="shared" si="2"/>
        <v>2640</v>
      </c>
      <c r="I10" s="5">
        <f t="shared" si="0"/>
        <v>2640</v>
      </c>
      <c r="J10" s="5">
        <v>2642</v>
      </c>
      <c r="K10" s="7">
        <f t="shared" si="1"/>
        <v>2</v>
      </c>
      <c r="L10" s="8"/>
    </row>
    <row r="11" spans="1:26" x14ac:dyDescent="0.25">
      <c r="A11" s="4">
        <v>43483</v>
      </c>
      <c r="B11" s="5"/>
      <c r="C11" s="16">
        <v>0.77777777777777779</v>
      </c>
      <c r="D11" s="6">
        <v>125</v>
      </c>
      <c r="E11" s="5">
        <v>41</v>
      </c>
      <c r="F11" s="5">
        <v>1</v>
      </c>
      <c r="G11" s="5">
        <v>7003190</v>
      </c>
      <c r="H11" s="5">
        <f t="shared" si="2"/>
        <v>3722</v>
      </c>
      <c r="I11" s="5">
        <f t="shared" si="0"/>
        <v>3722</v>
      </c>
      <c r="J11" s="18">
        <v>3623</v>
      </c>
      <c r="K11" s="7">
        <f t="shared" si="1"/>
        <v>-99</v>
      </c>
      <c r="L11" s="8"/>
    </row>
    <row r="12" spans="1:26" x14ac:dyDescent="0.25">
      <c r="A12" s="19">
        <v>43484</v>
      </c>
      <c r="B12" s="5"/>
      <c r="C12" s="20">
        <v>0.24513888888888888</v>
      </c>
      <c r="D12" s="6">
        <v>125</v>
      </c>
      <c r="E12" s="5">
        <v>41</v>
      </c>
      <c r="F12" s="5">
        <v>1</v>
      </c>
      <c r="G12" s="18">
        <v>7007713</v>
      </c>
      <c r="H12" s="5">
        <f t="shared" si="2"/>
        <v>4523</v>
      </c>
      <c r="I12" s="5">
        <f t="shared" si="0"/>
        <v>4523</v>
      </c>
      <c r="J12" s="18">
        <v>4527</v>
      </c>
      <c r="K12" s="7">
        <f t="shared" si="1"/>
        <v>4</v>
      </c>
      <c r="L12" s="8"/>
    </row>
    <row r="13" spans="1:26" x14ac:dyDescent="0.25">
      <c r="A13" s="19">
        <v>43484</v>
      </c>
      <c r="B13" s="5"/>
      <c r="C13" s="20">
        <v>0.76458333333333328</v>
      </c>
      <c r="D13" s="6">
        <v>125</v>
      </c>
      <c r="E13" s="5">
        <v>41</v>
      </c>
      <c r="F13" s="5">
        <v>1</v>
      </c>
      <c r="G13" s="18">
        <v>7012284</v>
      </c>
      <c r="H13" s="5">
        <f t="shared" si="2"/>
        <v>4571</v>
      </c>
      <c r="I13" s="5">
        <f t="shared" si="0"/>
        <v>4571</v>
      </c>
      <c r="J13" s="18">
        <v>4560</v>
      </c>
      <c r="K13" s="7">
        <f t="shared" si="1"/>
        <v>-11</v>
      </c>
      <c r="L13" s="8"/>
      <c r="M13" s="54" t="s">
        <v>17</v>
      </c>
      <c r="N13" s="55"/>
      <c r="O13" s="55"/>
      <c r="P13" s="55"/>
    </row>
    <row r="14" spans="1:26" x14ac:dyDescent="0.25">
      <c r="A14" s="19">
        <v>43485</v>
      </c>
      <c r="B14" s="5"/>
      <c r="C14" s="20">
        <v>0.24722222222222223</v>
      </c>
      <c r="D14" s="6">
        <v>125</v>
      </c>
      <c r="E14" s="5">
        <v>41</v>
      </c>
      <c r="F14" s="5">
        <v>1</v>
      </c>
      <c r="G14" s="18">
        <v>7013062</v>
      </c>
      <c r="H14" s="5">
        <f t="shared" si="2"/>
        <v>778</v>
      </c>
      <c r="I14" s="5">
        <f t="shared" si="0"/>
        <v>778</v>
      </c>
      <c r="J14" s="18">
        <v>777</v>
      </c>
      <c r="K14" s="7">
        <f t="shared" si="1"/>
        <v>-1</v>
      </c>
      <c r="L14" s="8"/>
      <c r="M14" s="54" t="s">
        <v>17</v>
      </c>
      <c r="N14" s="55"/>
      <c r="O14" s="55"/>
      <c r="P14" s="55"/>
    </row>
    <row r="15" spans="1:26" x14ac:dyDescent="0.25">
      <c r="A15" s="19">
        <v>43485</v>
      </c>
      <c r="B15" s="5"/>
      <c r="C15" s="20">
        <v>0.75</v>
      </c>
      <c r="D15" s="6">
        <v>125</v>
      </c>
      <c r="E15" s="5">
        <v>41</v>
      </c>
      <c r="F15" s="5">
        <v>1</v>
      </c>
      <c r="G15" s="18">
        <v>7016648</v>
      </c>
      <c r="H15" s="5">
        <f t="shared" si="2"/>
        <v>3586</v>
      </c>
      <c r="I15" s="5">
        <f t="shared" si="0"/>
        <v>3586</v>
      </c>
      <c r="J15" s="18">
        <v>3576</v>
      </c>
      <c r="K15" s="7">
        <f t="shared" si="1"/>
        <v>-10</v>
      </c>
      <c r="L15" s="8"/>
      <c r="M15" s="54" t="s">
        <v>17</v>
      </c>
      <c r="N15" s="55"/>
      <c r="O15" s="55"/>
      <c r="P15" s="55"/>
    </row>
    <row r="16" spans="1:26" x14ac:dyDescent="0.25">
      <c r="A16" s="19">
        <v>43486</v>
      </c>
      <c r="B16" s="5"/>
      <c r="C16" s="20">
        <v>0.25</v>
      </c>
      <c r="D16" s="6">
        <v>125</v>
      </c>
      <c r="E16" s="5">
        <v>41</v>
      </c>
      <c r="F16" s="18">
        <v>1</v>
      </c>
      <c r="G16" s="18">
        <v>7017346</v>
      </c>
      <c r="H16" s="5">
        <f t="shared" si="2"/>
        <v>698</v>
      </c>
      <c r="I16" s="5">
        <f t="shared" si="0"/>
        <v>698</v>
      </c>
      <c r="J16" s="18">
        <v>698</v>
      </c>
      <c r="K16" s="7">
        <f t="shared" si="1"/>
        <v>0</v>
      </c>
      <c r="L16" s="8"/>
    </row>
    <row r="17" spans="1:16" x14ac:dyDescent="0.25">
      <c r="A17" s="19">
        <v>43486</v>
      </c>
      <c r="B17" s="5"/>
      <c r="C17" s="20">
        <v>0.76597222222222228</v>
      </c>
      <c r="D17" s="6">
        <v>125</v>
      </c>
      <c r="E17" s="5">
        <v>41</v>
      </c>
      <c r="F17" s="18">
        <v>1</v>
      </c>
      <c r="G17" s="18">
        <v>7021782</v>
      </c>
      <c r="H17" s="5">
        <f t="shared" si="2"/>
        <v>4436</v>
      </c>
      <c r="I17" s="5">
        <f t="shared" si="0"/>
        <v>4436</v>
      </c>
      <c r="J17" s="18">
        <v>4436</v>
      </c>
      <c r="K17" s="7">
        <f t="shared" si="1"/>
        <v>0</v>
      </c>
      <c r="L17" s="8"/>
    </row>
    <row r="18" spans="1:16" x14ac:dyDescent="0.25">
      <c r="A18" s="19">
        <v>43487</v>
      </c>
      <c r="B18" s="5"/>
      <c r="C18" s="20">
        <v>0.22222222222222221</v>
      </c>
      <c r="D18" s="6">
        <v>125</v>
      </c>
      <c r="E18" s="5">
        <v>41</v>
      </c>
      <c r="F18" s="18">
        <v>1</v>
      </c>
      <c r="G18" s="18">
        <v>7025625</v>
      </c>
      <c r="H18" s="5">
        <f t="shared" si="2"/>
        <v>3843</v>
      </c>
      <c r="I18" s="5">
        <f t="shared" si="0"/>
        <v>3843</v>
      </c>
      <c r="J18" s="18">
        <v>3841</v>
      </c>
      <c r="K18" s="7">
        <f t="shared" si="1"/>
        <v>-2</v>
      </c>
      <c r="L18" s="8"/>
      <c r="M18" s="54" t="s">
        <v>17</v>
      </c>
      <c r="N18" s="55"/>
      <c r="O18" s="55"/>
      <c r="P18" s="55"/>
    </row>
    <row r="19" spans="1:16" x14ac:dyDescent="0.25">
      <c r="A19" s="19">
        <v>43487</v>
      </c>
      <c r="B19" s="5"/>
      <c r="C19" s="20">
        <v>0.77430555555555558</v>
      </c>
      <c r="D19" s="6">
        <v>125</v>
      </c>
      <c r="E19" s="5">
        <v>41</v>
      </c>
      <c r="F19" s="18">
        <v>1</v>
      </c>
      <c r="G19" s="18">
        <v>7029216</v>
      </c>
      <c r="H19" s="5">
        <f t="shared" si="2"/>
        <v>3591</v>
      </c>
      <c r="I19" s="5">
        <f t="shared" si="0"/>
        <v>3591</v>
      </c>
      <c r="J19" s="18">
        <v>3585</v>
      </c>
      <c r="K19" s="7">
        <f t="shared" si="1"/>
        <v>-6</v>
      </c>
      <c r="L19" s="8"/>
      <c r="M19" s="54" t="s">
        <v>17</v>
      </c>
      <c r="N19" s="55"/>
      <c r="O19" s="55"/>
      <c r="P19" s="55"/>
    </row>
    <row r="20" spans="1:16" x14ac:dyDescent="0.25">
      <c r="A20" s="19">
        <v>43488</v>
      </c>
      <c r="B20" s="5"/>
      <c r="C20" s="20">
        <v>0.21458333333333332</v>
      </c>
      <c r="D20" s="6">
        <v>125</v>
      </c>
      <c r="E20" s="5">
        <v>41</v>
      </c>
      <c r="F20" s="18">
        <v>1</v>
      </c>
      <c r="G20" s="18">
        <v>7033596</v>
      </c>
      <c r="H20" s="5">
        <f t="shared" si="2"/>
        <v>4380</v>
      </c>
      <c r="I20" s="5">
        <f t="shared" si="0"/>
        <v>4380</v>
      </c>
      <c r="J20" s="18">
        <v>4384</v>
      </c>
      <c r="K20" s="7">
        <f t="shared" si="1"/>
        <v>4</v>
      </c>
      <c r="L20" s="8"/>
    </row>
    <row r="21" spans="1:16" ht="15.75" customHeight="1" x14ac:dyDescent="0.25">
      <c r="A21" s="19">
        <v>43488</v>
      </c>
      <c r="B21" s="5"/>
      <c r="C21" s="20">
        <v>0.75277777777777777</v>
      </c>
      <c r="D21" s="6">
        <v>125</v>
      </c>
      <c r="E21" s="5">
        <v>41</v>
      </c>
      <c r="F21" s="18">
        <v>1</v>
      </c>
      <c r="G21" s="18">
        <v>7037529</v>
      </c>
      <c r="H21" s="5">
        <f t="shared" si="2"/>
        <v>3933</v>
      </c>
      <c r="I21" s="5">
        <f t="shared" si="0"/>
        <v>3933</v>
      </c>
      <c r="J21" s="18">
        <v>3925</v>
      </c>
      <c r="K21" s="7">
        <f t="shared" si="1"/>
        <v>-8</v>
      </c>
      <c r="L21" s="8"/>
      <c r="M21" s="54" t="s">
        <v>17</v>
      </c>
      <c r="N21" s="55"/>
      <c r="O21" s="55"/>
      <c r="P21" s="55"/>
    </row>
    <row r="22" spans="1:16" ht="15.75" customHeight="1" x14ac:dyDescent="0.25">
      <c r="A22" s="19">
        <v>43489</v>
      </c>
      <c r="B22" s="5"/>
      <c r="C22" s="20">
        <v>0.25347222222222221</v>
      </c>
      <c r="D22" s="6">
        <v>125</v>
      </c>
      <c r="E22" s="5">
        <v>41</v>
      </c>
      <c r="F22" s="18">
        <v>1</v>
      </c>
      <c r="G22" s="18">
        <v>7042280</v>
      </c>
      <c r="H22" s="5">
        <f t="shared" si="2"/>
        <v>4751</v>
      </c>
      <c r="I22" s="5">
        <f t="shared" si="0"/>
        <v>4751</v>
      </c>
      <c r="J22" s="18">
        <v>4741</v>
      </c>
      <c r="K22" s="7">
        <f t="shared" si="1"/>
        <v>-10</v>
      </c>
      <c r="L22" s="8"/>
      <c r="M22" s="54" t="s">
        <v>17</v>
      </c>
      <c r="N22" s="55"/>
      <c r="O22" s="55"/>
      <c r="P22" s="55"/>
    </row>
    <row r="23" spans="1:16" ht="15.75" customHeight="1" x14ac:dyDescent="0.25">
      <c r="A23" s="19">
        <v>43489</v>
      </c>
      <c r="B23" s="5"/>
      <c r="C23" s="20">
        <v>0.75694444444444442</v>
      </c>
      <c r="D23" s="6">
        <v>125</v>
      </c>
      <c r="E23" s="5">
        <v>41</v>
      </c>
      <c r="F23" s="18">
        <v>1</v>
      </c>
      <c r="G23" s="18">
        <v>7046428</v>
      </c>
      <c r="H23" s="5">
        <f t="shared" si="2"/>
        <v>4148</v>
      </c>
      <c r="I23" s="5">
        <f t="shared" si="0"/>
        <v>4148</v>
      </c>
      <c r="J23" s="18">
        <v>4143</v>
      </c>
      <c r="K23" s="7">
        <f t="shared" si="1"/>
        <v>-5</v>
      </c>
      <c r="L23" s="8"/>
      <c r="M23" s="54" t="s">
        <v>17</v>
      </c>
      <c r="N23" s="55"/>
      <c r="O23" s="55"/>
      <c r="P23" s="55"/>
    </row>
    <row r="24" spans="1:16" ht="15.75" customHeight="1" x14ac:dyDescent="0.25">
      <c r="A24" s="19">
        <v>43490</v>
      </c>
      <c r="B24" s="5"/>
      <c r="C24" s="20">
        <v>0.25833333333333336</v>
      </c>
      <c r="D24" s="6">
        <v>125</v>
      </c>
      <c r="E24" s="5">
        <v>41</v>
      </c>
      <c r="F24" s="18">
        <v>1</v>
      </c>
      <c r="G24" s="18">
        <v>7050455</v>
      </c>
      <c r="H24" s="5">
        <f t="shared" si="2"/>
        <v>4027</v>
      </c>
      <c r="I24" s="5">
        <f t="shared" si="0"/>
        <v>4027</v>
      </c>
      <c r="J24" s="18">
        <v>4013</v>
      </c>
      <c r="K24" s="7">
        <f t="shared" si="1"/>
        <v>-14</v>
      </c>
      <c r="L24" s="8"/>
      <c r="M24" s="54" t="s">
        <v>17</v>
      </c>
      <c r="N24" s="55"/>
      <c r="O24" s="55"/>
      <c r="P24" s="55"/>
    </row>
    <row r="25" spans="1:16" ht="15.75" customHeight="1" x14ac:dyDescent="0.25">
      <c r="A25" s="19">
        <v>43490</v>
      </c>
      <c r="B25" s="5"/>
      <c r="C25" s="20">
        <v>0.76736111111111116</v>
      </c>
      <c r="D25" s="6">
        <v>125</v>
      </c>
      <c r="E25" s="5">
        <v>41</v>
      </c>
      <c r="F25" s="18">
        <v>1</v>
      </c>
      <c r="G25" s="18">
        <v>7053952</v>
      </c>
      <c r="H25" s="5">
        <f t="shared" si="2"/>
        <v>3497</v>
      </c>
      <c r="I25" s="5">
        <f t="shared" si="0"/>
        <v>3497</v>
      </c>
      <c r="J25" s="18">
        <v>3497</v>
      </c>
      <c r="K25" s="7">
        <f t="shared" si="1"/>
        <v>0</v>
      </c>
      <c r="L25" s="8"/>
    </row>
    <row r="26" spans="1:16" ht="15.75" customHeight="1" x14ac:dyDescent="0.25">
      <c r="A26" s="19">
        <v>43491</v>
      </c>
      <c r="B26" s="5"/>
      <c r="C26" s="20">
        <v>0.22569444444444445</v>
      </c>
      <c r="D26" s="6">
        <v>125</v>
      </c>
      <c r="E26" s="5">
        <v>41</v>
      </c>
      <c r="F26" s="18">
        <v>1</v>
      </c>
      <c r="G26" s="18">
        <v>7053952</v>
      </c>
      <c r="H26" s="5">
        <f t="shared" si="2"/>
        <v>0</v>
      </c>
      <c r="I26" s="5">
        <f t="shared" si="0"/>
        <v>0</v>
      </c>
      <c r="J26" s="18">
        <v>0</v>
      </c>
      <c r="K26" s="7">
        <f t="shared" si="1"/>
        <v>0</v>
      </c>
      <c r="L26" s="8"/>
    </row>
    <row r="27" spans="1:16" ht="15.75" customHeight="1" x14ac:dyDescent="0.25">
      <c r="A27" s="19">
        <v>43491</v>
      </c>
      <c r="B27" s="5"/>
      <c r="C27" s="20">
        <v>0.76388888888888884</v>
      </c>
      <c r="D27" s="6">
        <v>125</v>
      </c>
      <c r="E27" s="5">
        <v>41</v>
      </c>
      <c r="F27" s="18">
        <v>1</v>
      </c>
      <c r="G27" s="18">
        <v>7053952</v>
      </c>
      <c r="H27" s="5">
        <f t="shared" si="2"/>
        <v>0</v>
      </c>
      <c r="I27" s="5">
        <f t="shared" si="0"/>
        <v>0</v>
      </c>
      <c r="J27" s="18">
        <v>0</v>
      </c>
      <c r="K27" s="7">
        <f t="shared" si="1"/>
        <v>0</v>
      </c>
      <c r="L27" s="8"/>
    </row>
    <row r="28" spans="1:16" ht="15.75" customHeight="1" x14ac:dyDescent="0.25">
      <c r="A28" s="19">
        <v>43492</v>
      </c>
      <c r="B28" s="5"/>
      <c r="C28" s="20">
        <v>0.24236111111111111</v>
      </c>
      <c r="D28" s="6">
        <v>125</v>
      </c>
      <c r="E28" s="5">
        <v>41</v>
      </c>
      <c r="F28" s="18">
        <v>1</v>
      </c>
      <c r="G28" s="18">
        <v>7053952</v>
      </c>
      <c r="H28" s="5">
        <f t="shared" si="2"/>
        <v>0</v>
      </c>
      <c r="I28" s="5">
        <f t="shared" si="0"/>
        <v>0</v>
      </c>
      <c r="J28" s="18">
        <v>0</v>
      </c>
      <c r="K28" s="7">
        <f t="shared" si="1"/>
        <v>0</v>
      </c>
      <c r="L28" s="8"/>
    </row>
    <row r="29" spans="1:16" ht="15.75" customHeight="1" x14ac:dyDescent="0.25">
      <c r="A29" s="19">
        <v>43492</v>
      </c>
      <c r="B29" s="5"/>
      <c r="C29" s="20">
        <v>0.76249999999999996</v>
      </c>
      <c r="D29" s="6">
        <v>125</v>
      </c>
      <c r="E29" s="5">
        <v>41</v>
      </c>
      <c r="F29" s="18">
        <v>1</v>
      </c>
      <c r="G29" s="18">
        <v>7053952</v>
      </c>
      <c r="H29" s="5">
        <f t="shared" si="2"/>
        <v>0</v>
      </c>
      <c r="I29" s="5">
        <f t="shared" si="0"/>
        <v>0</v>
      </c>
      <c r="J29" s="18">
        <v>0</v>
      </c>
      <c r="K29" s="7">
        <f t="shared" si="1"/>
        <v>0</v>
      </c>
      <c r="L29" s="8"/>
    </row>
    <row r="30" spans="1:16" ht="15.75" customHeight="1" x14ac:dyDescent="0.25">
      <c r="A30" s="19">
        <v>43493</v>
      </c>
      <c r="B30" s="5"/>
      <c r="C30" s="20">
        <v>0.25277777777777777</v>
      </c>
      <c r="D30" s="6">
        <v>125</v>
      </c>
      <c r="E30" s="5">
        <v>41</v>
      </c>
      <c r="F30" s="18">
        <v>1</v>
      </c>
      <c r="G30" s="18">
        <v>7055564</v>
      </c>
      <c r="H30" s="5">
        <f t="shared" si="2"/>
        <v>1612</v>
      </c>
      <c r="I30" s="5">
        <f t="shared" si="0"/>
        <v>1612</v>
      </c>
      <c r="J30" s="18">
        <v>1602</v>
      </c>
      <c r="K30" s="7">
        <f t="shared" si="1"/>
        <v>-10</v>
      </c>
      <c r="L30" s="8"/>
      <c r="M30" s="54" t="s">
        <v>17</v>
      </c>
      <c r="N30" s="55"/>
      <c r="O30" s="55"/>
      <c r="P30" s="55"/>
    </row>
    <row r="31" spans="1:16" ht="15.75" customHeight="1" x14ac:dyDescent="0.25">
      <c r="A31" s="19">
        <v>43493</v>
      </c>
      <c r="B31" s="5"/>
      <c r="C31" s="20">
        <v>0.76041666666666663</v>
      </c>
      <c r="D31" s="6">
        <v>125</v>
      </c>
      <c r="E31" s="5">
        <v>41</v>
      </c>
      <c r="F31" s="18">
        <v>1</v>
      </c>
      <c r="G31" s="18">
        <v>7057000</v>
      </c>
      <c r="H31" s="5">
        <f t="shared" si="2"/>
        <v>1436</v>
      </c>
      <c r="I31" s="5">
        <f t="shared" si="0"/>
        <v>1436</v>
      </c>
      <c r="J31" s="18">
        <v>1444</v>
      </c>
      <c r="K31" s="7">
        <f t="shared" si="1"/>
        <v>8</v>
      </c>
      <c r="L31" s="8"/>
      <c r="M31" s="55"/>
      <c r="N31" s="55"/>
      <c r="O31" s="55"/>
      <c r="P31" s="55"/>
    </row>
    <row r="32" spans="1:16" ht="15.75" customHeight="1" x14ac:dyDescent="0.25">
      <c r="A32" s="19">
        <v>43494</v>
      </c>
      <c r="B32" s="5"/>
      <c r="C32" s="20">
        <v>0.23125000000000001</v>
      </c>
      <c r="D32" s="6">
        <v>125</v>
      </c>
      <c r="E32" s="5">
        <v>41</v>
      </c>
      <c r="F32" s="18">
        <v>1</v>
      </c>
      <c r="G32" s="18">
        <v>7060090</v>
      </c>
      <c r="H32" s="5">
        <f t="shared" si="2"/>
        <v>3090</v>
      </c>
      <c r="I32" s="5">
        <f t="shared" si="0"/>
        <v>3090</v>
      </c>
      <c r="J32" s="18">
        <v>3074</v>
      </c>
      <c r="K32" s="7">
        <f t="shared" si="1"/>
        <v>-16</v>
      </c>
      <c r="L32" s="8"/>
      <c r="M32" s="54" t="s">
        <v>17</v>
      </c>
      <c r="N32" s="55"/>
      <c r="O32" s="55"/>
      <c r="P32" s="55"/>
    </row>
    <row r="33" spans="1:16" ht="15.75" customHeight="1" x14ac:dyDescent="0.25">
      <c r="A33" s="19">
        <v>43494</v>
      </c>
      <c r="B33" s="5"/>
      <c r="C33" s="20">
        <v>0.77013888888888893</v>
      </c>
      <c r="D33" s="6">
        <v>125</v>
      </c>
      <c r="E33" s="5">
        <v>41</v>
      </c>
      <c r="F33" s="18">
        <v>1</v>
      </c>
      <c r="G33" s="18">
        <v>7062173</v>
      </c>
      <c r="H33" s="5">
        <f t="shared" si="2"/>
        <v>2083</v>
      </c>
      <c r="I33" s="5">
        <f t="shared" si="0"/>
        <v>2083</v>
      </c>
      <c r="J33" s="18">
        <v>2083</v>
      </c>
      <c r="K33" s="7">
        <f t="shared" si="1"/>
        <v>0</v>
      </c>
      <c r="L33" s="8"/>
    </row>
    <row r="34" spans="1:16" ht="15.75" customHeight="1" x14ac:dyDescent="0.25">
      <c r="A34" s="19">
        <v>43495</v>
      </c>
      <c r="B34" s="5"/>
      <c r="C34" s="20">
        <v>0.18055555555555555</v>
      </c>
      <c r="D34" s="6">
        <v>125</v>
      </c>
      <c r="E34" s="5">
        <v>41</v>
      </c>
      <c r="F34" s="18">
        <v>1</v>
      </c>
      <c r="G34" s="18">
        <v>7065318</v>
      </c>
      <c r="H34" s="5">
        <f t="shared" si="2"/>
        <v>3145</v>
      </c>
      <c r="I34" s="5">
        <f t="shared" si="0"/>
        <v>3145</v>
      </c>
      <c r="J34" s="18">
        <v>3147</v>
      </c>
      <c r="K34" s="7">
        <f t="shared" si="1"/>
        <v>2</v>
      </c>
      <c r="L34" s="8"/>
    </row>
    <row r="35" spans="1:16" ht="15.75" customHeight="1" x14ac:dyDescent="0.25">
      <c r="A35" s="19">
        <v>43495</v>
      </c>
      <c r="B35" s="5"/>
      <c r="C35" s="20">
        <v>0.77777777777777779</v>
      </c>
      <c r="D35" s="6">
        <v>125</v>
      </c>
      <c r="E35" s="5">
        <v>41</v>
      </c>
      <c r="F35" s="18">
        <v>1</v>
      </c>
      <c r="G35" s="18">
        <v>7069840</v>
      </c>
      <c r="H35" s="5">
        <f t="shared" si="2"/>
        <v>4522</v>
      </c>
      <c r="I35" s="5">
        <f t="shared" si="0"/>
        <v>4522</v>
      </c>
      <c r="J35" s="18">
        <v>4511</v>
      </c>
      <c r="K35" s="7">
        <f t="shared" si="1"/>
        <v>-11</v>
      </c>
      <c r="L35" s="8"/>
      <c r="M35" s="54" t="s">
        <v>17</v>
      </c>
      <c r="N35" s="55"/>
      <c r="O35" s="55"/>
      <c r="P35" s="55"/>
    </row>
    <row r="36" spans="1:16" ht="15.75" customHeight="1" x14ac:dyDescent="0.25">
      <c r="A36" s="19">
        <v>43496</v>
      </c>
      <c r="B36" s="5"/>
      <c r="C36" s="20">
        <v>0.25277777777777777</v>
      </c>
      <c r="D36" s="6">
        <v>125</v>
      </c>
      <c r="E36" s="5">
        <v>41</v>
      </c>
      <c r="F36" s="18">
        <v>1</v>
      </c>
      <c r="G36" s="18">
        <v>7075009</v>
      </c>
      <c r="H36" s="5">
        <f t="shared" si="2"/>
        <v>5169</v>
      </c>
      <c r="I36" s="5">
        <f t="shared" si="0"/>
        <v>5169</v>
      </c>
      <c r="J36" s="18">
        <v>5169</v>
      </c>
      <c r="K36" s="7">
        <f t="shared" si="1"/>
        <v>0</v>
      </c>
      <c r="L36" s="8"/>
    </row>
    <row r="37" spans="1:16" ht="15.75" customHeight="1" x14ac:dyDescent="0.25">
      <c r="A37" s="19">
        <v>43496</v>
      </c>
      <c r="B37" s="5"/>
      <c r="C37" s="20">
        <v>0.75555555555555554</v>
      </c>
      <c r="D37" s="6">
        <v>125</v>
      </c>
      <c r="E37" s="5">
        <v>41</v>
      </c>
      <c r="F37" s="18">
        <v>1</v>
      </c>
      <c r="G37" s="18">
        <v>7078950</v>
      </c>
      <c r="H37" s="5">
        <f t="shared" si="2"/>
        <v>3941</v>
      </c>
      <c r="I37" s="5">
        <f t="shared" si="0"/>
        <v>3941</v>
      </c>
      <c r="J37" s="18">
        <v>3921</v>
      </c>
      <c r="K37" s="7">
        <f t="shared" si="1"/>
        <v>-20</v>
      </c>
      <c r="L37" s="8"/>
      <c r="M37" s="54" t="s">
        <v>17</v>
      </c>
      <c r="N37" s="55"/>
      <c r="O37" s="55"/>
      <c r="P37" s="55"/>
    </row>
    <row r="38" spans="1:16" ht="15.75" customHeight="1" x14ac:dyDescent="0.25">
      <c r="A38" s="19">
        <v>43497</v>
      </c>
      <c r="B38" s="5"/>
      <c r="C38" s="20">
        <v>0.25555555555555554</v>
      </c>
      <c r="D38" s="6">
        <v>125</v>
      </c>
      <c r="E38" s="5">
        <v>41</v>
      </c>
      <c r="F38" s="18">
        <v>1</v>
      </c>
      <c r="G38" s="18">
        <v>7083765</v>
      </c>
      <c r="H38" s="5">
        <f t="shared" si="2"/>
        <v>4815</v>
      </c>
      <c r="I38" s="5">
        <f t="shared" si="0"/>
        <v>4815</v>
      </c>
      <c r="J38" s="18">
        <v>4805</v>
      </c>
      <c r="K38" s="7">
        <f t="shared" si="1"/>
        <v>-10</v>
      </c>
      <c r="L38" s="8"/>
      <c r="M38" s="54" t="s">
        <v>17</v>
      </c>
      <c r="N38" s="55"/>
      <c r="O38" s="55"/>
      <c r="P38" s="55"/>
    </row>
    <row r="39" spans="1:16" ht="15.75" customHeight="1" x14ac:dyDescent="0.25">
      <c r="A39" s="22"/>
      <c r="B39" s="22"/>
      <c r="C39" s="22"/>
      <c r="D39" s="22"/>
      <c r="E39" s="22"/>
      <c r="F39" s="22"/>
      <c r="G39" s="22"/>
      <c r="H39" s="22"/>
      <c r="I39" s="3">
        <f t="shared" ref="I39:J39" si="3">SUM(I1:I38)</f>
        <v>145766</v>
      </c>
      <c r="J39" s="3">
        <f t="shared" si="3"/>
        <v>145473</v>
      </c>
      <c r="K39" s="3">
        <f t="shared" si="1"/>
        <v>-293</v>
      </c>
      <c r="L39" s="23"/>
      <c r="M39" s="58" t="s">
        <v>19</v>
      </c>
      <c r="N39" s="59"/>
      <c r="O39" s="59"/>
      <c r="P39" s="60"/>
    </row>
    <row r="40" spans="1:16" ht="15.75" customHeight="1" x14ac:dyDescent="0.25">
      <c r="A40" s="22"/>
      <c r="B40" s="22"/>
      <c r="C40" s="22"/>
      <c r="D40" s="22"/>
      <c r="E40" s="22"/>
      <c r="F40" s="22"/>
      <c r="G40" s="22"/>
      <c r="H40" s="22"/>
      <c r="I40" s="24">
        <v>145766</v>
      </c>
      <c r="J40" s="3">
        <f>142612+2895</f>
        <v>145507</v>
      </c>
      <c r="K40" s="3">
        <f t="shared" si="1"/>
        <v>-259</v>
      </c>
      <c r="L40" s="23"/>
      <c r="M40" s="58" t="s">
        <v>20</v>
      </c>
      <c r="N40" s="59"/>
      <c r="O40" s="59"/>
      <c r="P40" s="60"/>
    </row>
    <row r="41" spans="1:16" ht="15.7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5"/>
    </row>
    <row r="42" spans="1:16" ht="15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5"/>
    </row>
    <row r="43" spans="1:16" ht="15.7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5"/>
    </row>
    <row r="44" spans="1:16" ht="15.7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5"/>
    </row>
    <row r="45" spans="1:16" ht="15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5"/>
    </row>
    <row r="46" spans="1:16" ht="15.7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5"/>
    </row>
    <row r="47" spans="1:16" ht="15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ht="15.7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ht="15.7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ht="15.7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ht="15.7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.7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.7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</sheetData>
  <mergeCells count="25">
    <mergeCell ref="A1:A2"/>
    <mergeCell ref="B1:F1"/>
    <mergeCell ref="K1:K2"/>
    <mergeCell ref="M13:P13"/>
    <mergeCell ref="M14:P14"/>
    <mergeCell ref="L1:L2"/>
    <mergeCell ref="J1:J2"/>
    <mergeCell ref="I1:I2"/>
    <mergeCell ref="H1:H2"/>
    <mergeCell ref="G1:G2"/>
    <mergeCell ref="M23:P23"/>
    <mergeCell ref="M24:P24"/>
    <mergeCell ref="M39:P39"/>
    <mergeCell ref="M15:P15"/>
    <mergeCell ref="M18:P18"/>
    <mergeCell ref="M19:P19"/>
    <mergeCell ref="M21:P21"/>
    <mergeCell ref="M22:P22"/>
    <mergeCell ref="M40:P40"/>
    <mergeCell ref="M31:P31"/>
    <mergeCell ref="M32:P32"/>
    <mergeCell ref="M35:P35"/>
    <mergeCell ref="M30:P30"/>
    <mergeCell ref="M37:P37"/>
    <mergeCell ref="M38:P38"/>
  </mergeCells>
  <conditionalFormatting sqref="K3:K40">
    <cfRule type="cellIs" dxfId="71" priority="1" operator="greaterThanOrEqual">
      <formula>0</formula>
    </cfRule>
  </conditionalFormatting>
  <conditionalFormatting sqref="K3:K40">
    <cfRule type="cellIs" dxfId="70" priority="2" operator="lessThan">
      <formula>0</formula>
    </cfRule>
  </conditionalFormatting>
  <conditionalFormatting sqref="K39:K40">
    <cfRule type="cellIs" dxfId="69" priority="3" operator="greaterThanOrEqual">
      <formula>0</formula>
    </cfRule>
  </conditionalFormatting>
  <conditionalFormatting sqref="K39:K40">
    <cfRule type="cellIs" dxfId="68" priority="4" operator="lessThan">
      <formula>0</formula>
    </cfRule>
  </conditionalFormatting>
  <conditionalFormatting sqref="B3:B38">
    <cfRule type="cellIs" dxfId="67" priority="5" operator="equal">
      <formula>"поставил"</formula>
    </cfRule>
  </conditionalFormatting>
  <conditionalFormatting sqref="B3:B38">
    <cfRule type="cellIs" dxfId="66" priority="6" operator="equal">
      <formula>"снял"</formula>
    </cfRule>
  </conditionalFormatting>
  <pageMargins left="0.11811023622047245" right="0.11811023622047245" top="0.15748031496062992" bottom="0.15748031496062992" header="0" footer="0"/>
  <pageSetup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8"/>
  <sheetViews>
    <sheetView workbookViewId="0">
      <pane ySplit="2" topLeftCell="A72" activePane="bottomLeft" state="frozen"/>
      <selection pane="bottomLeft" activeCell="U31" sqref="U31"/>
    </sheetView>
  </sheetViews>
  <sheetFormatPr defaultColWidth="14.42578125" defaultRowHeight="15" customHeight="1" x14ac:dyDescent="0.25"/>
  <cols>
    <col min="1" max="1" width="8.140625" customWidth="1"/>
    <col min="2" max="2" width="9.85546875" customWidth="1"/>
    <col min="3" max="3" width="8.7109375" customWidth="1"/>
    <col min="4" max="4" width="9.140625" customWidth="1"/>
    <col min="5" max="5" width="5.85546875" customWidth="1"/>
    <col min="6" max="6" width="9.140625" customWidth="1"/>
    <col min="7" max="7" width="13" customWidth="1"/>
    <col min="8" max="8" width="15.85546875" customWidth="1"/>
    <col min="9" max="9" width="17.28515625" customWidth="1"/>
    <col min="10" max="10" width="17.85546875" customWidth="1"/>
    <col min="11" max="11" width="11.85546875" customWidth="1"/>
    <col min="12" max="12" width="15.5703125" customWidth="1"/>
    <col min="13" max="28" width="8.7109375" customWidth="1"/>
  </cols>
  <sheetData>
    <row r="1" spans="1:28" x14ac:dyDescent="0.25">
      <c r="A1" s="66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21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x14ac:dyDescent="0.25">
      <c r="A2" s="57"/>
      <c r="B2" s="28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7">
        <v>43466</v>
      </c>
      <c r="B3" s="6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8" x14ac:dyDescent="0.25">
      <c r="A4" s="27">
        <v>43473</v>
      </c>
      <c r="B4" s="28"/>
      <c r="C4" s="10">
        <v>0.29166666666666669</v>
      </c>
      <c r="D4" s="5">
        <v>115</v>
      </c>
      <c r="E4" s="5">
        <v>27</v>
      </c>
      <c r="F4" s="5">
        <v>6</v>
      </c>
      <c r="G4" s="5">
        <v>1756690</v>
      </c>
      <c r="H4" s="5">
        <v>0</v>
      </c>
      <c r="I4" s="5">
        <v>0</v>
      </c>
      <c r="J4" s="5">
        <v>0</v>
      </c>
      <c r="K4" s="7">
        <f t="shared" ref="K4:K90" si="0">J4-I4</f>
        <v>0</v>
      </c>
      <c r="L4" s="8"/>
    </row>
    <row r="5" spans="1:28" x14ac:dyDescent="0.25">
      <c r="A5" s="27">
        <v>43475</v>
      </c>
      <c r="B5" s="6" t="s">
        <v>16</v>
      </c>
      <c r="C5" s="10">
        <v>3.0555555555555555E-2</v>
      </c>
      <c r="D5" s="5">
        <v>115</v>
      </c>
      <c r="E5" s="5">
        <v>27</v>
      </c>
      <c r="F5" s="5">
        <v>6</v>
      </c>
      <c r="G5" s="5">
        <v>1757490</v>
      </c>
      <c r="H5" s="5">
        <f t="shared" ref="H5:H88" si="1">G5-G4</f>
        <v>800</v>
      </c>
      <c r="I5" s="5">
        <f t="shared" ref="I5:I88" si="2">H5*F5</f>
        <v>4800</v>
      </c>
      <c r="J5" s="5">
        <v>4805</v>
      </c>
      <c r="K5" s="7">
        <f t="shared" si="0"/>
        <v>5</v>
      </c>
      <c r="L5" s="29">
        <f>C6-C5</f>
        <v>6.9444444444444545E-4</v>
      </c>
      <c r="M5" s="30" t="s">
        <v>22</v>
      </c>
    </row>
    <row r="6" spans="1:28" x14ac:dyDescent="0.25">
      <c r="A6" s="27">
        <v>43475</v>
      </c>
      <c r="B6" s="6" t="s">
        <v>18</v>
      </c>
      <c r="C6" s="10">
        <v>3.125E-2</v>
      </c>
      <c r="D6" s="6">
        <v>115</v>
      </c>
      <c r="E6" s="5">
        <v>41</v>
      </c>
      <c r="F6" s="5">
        <v>6</v>
      </c>
      <c r="G6" s="5">
        <v>1757490</v>
      </c>
      <c r="H6" s="5">
        <f t="shared" si="1"/>
        <v>0</v>
      </c>
      <c r="I6" s="5">
        <f t="shared" si="2"/>
        <v>0</v>
      </c>
      <c r="J6" s="5">
        <v>0</v>
      </c>
      <c r="K6" s="7">
        <f t="shared" si="0"/>
        <v>0</v>
      </c>
      <c r="L6" s="8"/>
    </row>
    <row r="7" spans="1:28" x14ac:dyDescent="0.25">
      <c r="A7" s="27">
        <v>43475</v>
      </c>
      <c r="B7" s="6" t="s">
        <v>16</v>
      </c>
      <c r="C7" s="10">
        <v>0.76527777777777783</v>
      </c>
      <c r="D7" s="5">
        <v>115</v>
      </c>
      <c r="E7" s="5">
        <v>41</v>
      </c>
      <c r="F7" s="5">
        <v>6</v>
      </c>
      <c r="G7" s="5">
        <v>1758660</v>
      </c>
      <c r="H7" s="5">
        <f t="shared" si="1"/>
        <v>1170</v>
      </c>
      <c r="I7" s="5">
        <f t="shared" si="2"/>
        <v>7020</v>
      </c>
      <c r="J7" s="5">
        <v>7014</v>
      </c>
      <c r="K7" s="7">
        <f t="shared" si="0"/>
        <v>-6</v>
      </c>
      <c r="L7" s="29">
        <f>C8-C7</f>
        <v>6.9444444444433095E-4</v>
      </c>
      <c r="M7" s="30" t="s">
        <v>22</v>
      </c>
    </row>
    <row r="8" spans="1:28" x14ac:dyDescent="0.25">
      <c r="A8" s="27">
        <v>43475</v>
      </c>
      <c r="B8" s="6" t="s">
        <v>18</v>
      </c>
      <c r="C8" s="10">
        <v>0.76597222222222217</v>
      </c>
      <c r="D8" s="5">
        <v>115</v>
      </c>
      <c r="E8" s="5">
        <v>27</v>
      </c>
      <c r="F8" s="5">
        <v>6</v>
      </c>
      <c r="G8" s="5">
        <v>1758660</v>
      </c>
      <c r="H8" s="5">
        <f t="shared" si="1"/>
        <v>0</v>
      </c>
      <c r="I8" s="5">
        <f t="shared" si="2"/>
        <v>0</v>
      </c>
      <c r="J8" s="5">
        <v>0</v>
      </c>
      <c r="K8" s="7">
        <f t="shared" si="0"/>
        <v>0</v>
      </c>
      <c r="L8" s="8"/>
    </row>
    <row r="9" spans="1:28" x14ac:dyDescent="0.25">
      <c r="A9" s="27">
        <v>43476</v>
      </c>
      <c r="B9" s="6" t="s">
        <v>16</v>
      </c>
      <c r="C9" s="10">
        <v>6.25E-2</v>
      </c>
      <c r="D9" s="5">
        <v>115</v>
      </c>
      <c r="E9" s="5">
        <v>27</v>
      </c>
      <c r="F9" s="5">
        <v>6</v>
      </c>
      <c r="G9" s="5">
        <v>1758973</v>
      </c>
      <c r="H9" s="5">
        <f t="shared" si="1"/>
        <v>313</v>
      </c>
      <c r="I9" s="5">
        <f t="shared" si="2"/>
        <v>1878</v>
      </c>
      <c r="J9" s="5">
        <v>1878</v>
      </c>
      <c r="K9" s="7">
        <f t="shared" si="0"/>
        <v>0</v>
      </c>
      <c r="L9" s="29">
        <f>C10-C9</f>
        <v>6.9444444444444198E-4</v>
      </c>
      <c r="M9" s="30" t="s">
        <v>22</v>
      </c>
    </row>
    <row r="10" spans="1:28" x14ac:dyDescent="0.25">
      <c r="A10" s="27">
        <v>43476</v>
      </c>
      <c r="B10" s="6" t="s">
        <v>18</v>
      </c>
      <c r="C10" s="10">
        <v>6.3194444444444442E-2</v>
      </c>
      <c r="D10" s="6">
        <v>115</v>
      </c>
      <c r="E10" s="5">
        <v>41</v>
      </c>
      <c r="F10" s="5">
        <v>6</v>
      </c>
      <c r="G10" s="5">
        <v>1758973</v>
      </c>
      <c r="H10" s="5">
        <f t="shared" si="1"/>
        <v>0</v>
      </c>
      <c r="I10" s="5">
        <f t="shared" si="2"/>
        <v>0</v>
      </c>
      <c r="J10" s="5">
        <v>0</v>
      </c>
      <c r="K10" s="7">
        <f t="shared" si="0"/>
        <v>0</v>
      </c>
      <c r="L10" s="29"/>
    </row>
    <row r="11" spans="1:28" x14ac:dyDescent="0.25">
      <c r="A11" s="27">
        <v>43476</v>
      </c>
      <c r="B11" s="6" t="s">
        <v>16</v>
      </c>
      <c r="C11" s="10">
        <v>0.19930555555555554</v>
      </c>
      <c r="D11" s="5">
        <v>115</v>
      </c>
      <c r="E11" s="5">
        <v>41</v>
      </c>
      <c r="F11" s="5">
        <v>6</v>
      </c>
      <c r="G11" s="5">
        <v>1759096</v>
      </c>
      <c r="H11" s="5">
        <f t="shared" si="1"/>
        <v>123</v>
      </c>
      <c r="I11" s="5">
        <f t="shared" si="2"/>
        <v>738</v>
      </c>
      <c r="J11" s="5">
        <v>555</v>
      </c>
      <c r="K11" s="7">
        <f t="shared" si="0"/>
        <v>-183</v>
      </c>
      <c r="L11" s="29">
        <f>C12-C11</f>
        <v>2.0833333333333259E-3</v>
      </c>
      <c r="M11" s="30" t="s">
        <v>22</v>
      </c>
    </row>
    <row r="12" spans="1:28" x14ac:dyDescent="0.25">
      <c r="A12" s="27">
        <v>43476</v>
      </c>
      <c r="B12" s="6" t="s">
        <v>18</v>
      </c>
      <c r="C12" s="10">
        <v>0.20138888888888887</v>
      </c>
      <c r="D12" s="5">
        <v>125</v>
      </c>
      <c r="E12" s="5">
        <v>27</v>
      </c>
      <c r="F12" s="5">
        <v>6</v>
      </c>
      <c r="G12" s="5">
        <v>1759096</v>
      </c>
      <c r="H12" s="5">
        <f t="shared" si="1"/>
        <v>0</v>
      </c>
      <c r="I12" s="5">
        <f t="shared" si="2"/>
        <v>0</v>
      </c>
      <c r="J12" s="5">
        <v>0</v>
      </c>
      <c r="K12" s="7">
        <f t="shared" si="0"/>
        <v>0</v>
      </c>
      <c r="L12" s="8"/>
    </row>
    <row r="13" spans="1:28" x14ac:dyDescent="0.25">
      <c r="A13" s="27">
        <v>43476</v>
      </c>
      <c r="B13" s="6" t="s">
        <v>16</v>
      </c>
      <c r="C13" s="10">
        <v>0.46319444444444446</v>
      </c>
      <c r="D13" s="5">
        <v>125</v>
      </c>
      <c r="E13" s="5">
        <v>27</v>
      </c>
      <c r="F13" s="5">
        <v>6</v>
      </c>
      <c r="G13" s="5">
        <v>1759260</v>
      </c>
      <c r="H13" s="5">
        <f t="shared" si="1"/>
        <v>164</v>
      </c>
      <c r="I13" s="5">
        <f t="shared" si="2"/>
        <v>984</v>
      </c>
      <c r="J13" s="5">
        <v>1164</v>
      </c>
      <c r="K13" s="7">
        <f t="shared" si="0"/>
        <v>180</v>
      </c>
      <c r="L13" s="29">
        <f>C14-C13</f>
        <v>2.0833333333332704E-3</v>
      </c>
      <c r="M13" s="30" t="s">
        <v>22</v>
      </c>
    </row>
    <row r="14" spans="1:28" x14ac:dyDescent="0.25">
      <c r="A14" s="27">
        <v>43476</v>
      </c>
      <c r="B14" s="6" t="s">
        <v>18</v>
      </c>
      <c r="C14" s="10">
        <v>0.46527777777777773</v>
      </c>
      <c r="D14" s="6">
        <v>115</v>
      </c>
      <c r="E14" s="5">
        <v>41</v>
      </c>
      <c r="F14" s="5">
        <v>6</v>
      </c>
      <c r="G14" s="5">
        <v>1759260</v>
      </c>
      <c r="H14" s="5">
        <f t="shared" si="1"/>
        <v>0</v>
      </c>
      <c r="I14" s="5">
        <f t="shared" si="2"/>
        <v>0</v>
      </c>
      <c r="J14" s="5">
        <v>0</v>
      </c>
      <c r="K14" s="7">
        <f t="shared" si="0"/>
        <v>0</v>
      </c>
      <c r="L14" s="8"/>
    </row>
    <row r="15" spans="1:28" x14ac:dyDescent="0.25">
      <c r="A15" s="27">
        <v>43477</v>
      </c>
      <c r="B15" s="6" t="s">
        <v>16</v>
      </c>
      <c r="C15" s="10">
        <v>0.25625000000000003</v>
      </c>
      <c r="D15" s="5">
        <v>115</v>
      </c>
      <c r="E15" s="5">
        <v>41</v>
      </c>
      <c r="F15" s="5">
        <v>6</v>
      </c>
      <c r="G15" s="18">
        <v>1760410</v>
      </c>
      <c r="H15" s="5">
        <f t="shared" si="1"/>
        <v>1150</v>
      </c>
      <c r="I15" s="5">
        <f t="shared" si="2"/>
        <v>6900</v>
      </c>
      <c r="J15" s="18">
        <v>6901</v>
      </c>
      <c r="K15" s="7">
        <f t="shared" si="0"/>
        <v>1</v>
      </c>
      <c r="L15" s="29">
        <f>C16-C15</f>
        <v>6.9444444444444198E-4</v>
      </c>
      <c r="M15" s="30" t="s">
        <v>22</v>
      </c>
    </row>
    <row r="16" spans="1:28" x14ac:dyDescent="0.25">
      <c r="A16" s="27">
        <v>43477</v>
      </c>
      <c r="B16" s="6" t="s">
        <v>18</v>
      </c>
      <c r="C16" s="10">
        <v>0.25694444444444448</v>
      </c>
      <c r="D16" s="5">
        <v>125</v>
      </c>
      <c r="E16" s="5">
        <v>27</v>
      </c>
      <c r="F16" s="5">
        <v>6</v>
      </c>
      <c r="G16" s="5">
        <v>1760410</v>
      </c>
      <c r="H16" s="5">
        <f t="shared" si="1"/>
        <v>0</v>
      </c>
      <c r="I16" s="5">
        <f t="shared" si="2"/>
        <v>0</v>
      </c>
      <c r="J16" s="18">
        <v>0</v>
      </c>
      <c r="K16" s="7">
        <f t="shared" si="0"/>
        <v>0</v>
      </c>
      <c r="L16" s="8"/>
    </row>
    <row r="17" spans="1:17" x14ac:dyDescent="0.25">
      <c r="A17" s="27">
        <v>43478</v>
      </c>
      <c r="B17" s="6" t="s">
        <v>16</v>
      </c>
      <c r="C17" s="10">
        <v>0.25138888888888888</v>
      </c>
      <c r="D17" s="5">
        <v>125</v>
      </c>
      <c r="E17" s="5">
        <v>27</v>
      </c>
      <c r="F17" s="5">
        <v>6</v>
      </c>
      <c r="G17" s="5">
        <v>1761294</v>
      </c>
      <c r="H17" s="5">
        <f t="shared" si="1"/>
        <v>884</v>
      </c>
      <c r="I17" s="5">
        <f t="shared" si="2"/>
        <v>5304</v>
      </c>
      <c r="J17" s="5">
        <v>5295</v>
      </c>
      <c r="K17" s="7">
        <f t="shared" si="0"/>
        <v>-9</v>
      </c>
      <c r="L17" s="29">
        <f>C18-C17</f>
        <v>1.388888888888884E-3</v>
      </c>
      <c r="M17" s="30" t="s">
        <v>22</v>
      </c>
      <c r="N17" s="54" t="s">
        <v>17</v>
      </c>
      <c r="O17" s="55"/>
      <c r="P17" s="55"/>
      <c r="Q17" s="55"/>
    </row>
    <row r="18" spans="1:17" x14ac:dyDescent="0.25">
      <c r="A18" s="27">
        <v>43478</v>
      </c>
      <c r="B18" s="6" t="s">
        <v>18</v>
      </c>
      <c r="C18" s="10">
        <v>0.25277777777777777</v>
      </c>
      <c r="D18" s="6">
        <v>115</v>
      </c>
      <c r="E18" s="5">
        <v>41</v>
      </c>
      <c r="F18" s="5">
        <v>6</v>
      </c>
      <c r="G18" s="5">
        <v>1761294</v>
      </c>
      <c r="H18" s="5">
        <f t="shared" si="1"/>
        <v>0</v>
      </c>
      <c r="I18" s="5">
        <f t="shared" si="2"/>
        <v>0</v>
      </c>
      <c r="J18" s="5">
        <v>0</v>
      </c>
      <c r="K18" s="7">
        <f t="shared" si="0"/>
        <v>0</v>
      </c>
      <c r="L18" s="8"/>
    </row>
    <row r="19" spans="1:17" x14ac:dyDescent="0.25">
      <c r="A19" s="27">
        <v>43480</v>
      </c>
      <c r="B19" s="6" t="s">
        <v>16</v>
      </c>
      <c r="C19" s="10">
        <v>9.7222222222222224E-2</v>
      </c>
      <c r="D19" s="5">
        <v>115</v>
      </c>
      <c r="E19" s="5">
        <v>41</v>
      </c>
      <c r="F19" s="5">
        <v>6</v>
      </c>
      <c r="G19" s="5">
        <v>1764467</v>
      </c>
      <c r="H19" s="5">
        <f t="shared" si="1"/>
        <v>3173</v>
      </c>
      <c r="I19" s="5">
        <f t="shared" si="2"/>
        <v>19038</v>
      </c>
      <c r="J19" s="5">
        <v>19036</v>
      </c>
      <c r="K19" s="7">
        <f t="shared" si="0"/>
        <v>-2</v>
      </c>
      <c r="L19" s="29">
        <f>C20-C19</f>
        <v>3.4722222222222099E-3</v>
      </c>
      <c r="M19" s="30" t="s">
        <v>22</v>
      </c>
      <c r="N19" s="54" t="s">
        <v>17</v>
      </c>
      <c r="O19" s="55"/>
      <c r="P19" s="55"/>
      <c r="Q19" s="55"/>
    </row>
    <row r="20" spans="1:17" x14ac:dyDescent="0.25">
      <c r="A20" s="27">
        <v>43480</v>
      </c>
      <c r="B20" s="6" t="s">
        <v>18</v>
      </c>
      <c r="C20" s="10">
        <v>0.10069444444444443</v>
      </c>
      <c r="D20" s="5">
        <v>125</v>
      </c>
      <c r="E20" s="5">
        <v>27</v>
      </c>
      <c r="F20" s="5">
        <v>6</v>
      </c>
      <c r="G20" s="5">
        <v>1764467</v>
      </c>
      <c r="H20" s="5">
        <f t="shared" si="1"/>
        <v>0</v>
      </c>
      <c r="I20" s="5">
        <f t="shared" si="2"/>
        <v>0</v>
      </c>
      <c r="J20" s="5">
        <v>0</v>
      </c>
      <c r="K20" s="7">
        <f t="shared" si="0"/>
        <v>0</v>
      </c>
      <c r="L20" s="8"/>
    </row>
    <row r="21" spans="1:17" ht="15.75" customHeight="1" x14ac:dyDescent="0.25">
      <c r="A21" s="27">
        <v>43480</v>
      </c>
      <c r="B21" s="6" t="s">
        <v>16</v>
      </c>
      <c r="C21" s="10">
        <v>0.57847222222222217</v>
      </c>
      <c r="D21" s="5">
        <v>125</v>
      </c>
      <c r="E21" s="5">
        <v>27</v>
      </c>
      <c r="F21" s="5">
        <v>6</v>
      </c>
      <c r="G21" s="5">
        <v>1764776</v>
      </c>
      <c r="H21" s="5">
        <f t="shared" si="1"/>
        <v>309</v>
      </c>
      <c r="I21" s="5">
        <f t="shared" si="2"/>
        <v>1854</v>
      </c>
      <c r="J21" s="5">
        <v>1847</v>
      </c>
      <c r="K21" s="7">
        <f t="shared" si="0"/>
        <v>-7</v>
      </c>
      <c r="L21" s="29">
        <f>C22-C21</f>
        <v>4.8611111111112049E-3</v>
      </c>
      <c r="M21" s="30" t="s">
        <v>22</v>
      </c>
      <c r="N21" s="54" t="s">
        <v>17</v>
      </c>
      <c r="O21" s="55"/>
      <c r="P21" s="55"/>
      <c r="Q21" s="55"/>
    </row>
    <row r="22" spans="1:17" ht="15.75" customHeight="1" x14ac:dyDescent="0.25">
      <c r="A22" s="27">
        <v>43480</v>
      </c>
      <c r="B22" s="6" t="s">
        <v>18</v>
      </c>
      <c r="C22" s="10">
        <v>0.58333333333333337</v>
      </c>
      <c r="D22" s="6">
        <v>115</v>
      </c>
      <c r="E22" s="5">
        <v>41</v>
      </c>
      <c r="F22" s="5">
        <v>6</v>
      </c>
      <c r="G22" s="5">
        <v>1764776</v>
      </c>
      <c r="H22" s="5">
        <f t="shared" si="1"/>
        <v>0</v>
      </c>
      <c r="I22" s="5">
        <f t="shared" si="2"/>
        <v>0</v>
      </c>
      <c r="J22" s="5">
        <v>0</v>
      </c>
      <c r="K22" s="7">
        <f t="shared" si="0"/>
        <v>0</v>
      </c>
      <c r="L22" s="8"/>
    </row>
    <row r="23" spans="1:17" ht="15.75" customHeight="1" x14ac:dyDescent="0.25">
      <c r="A23" s="27">
        <v>43480</v>
      </c>
      <c r="B23" s="6"/>
      <c r="C23" s="13">
        <v>0.79166666666666663</v>
      </c>
      <c r="D23" s="5">
        <v>115</v>
      </c>
      <c r="E23" s="5">
        <v>41</v>
      </c>
      <c r="F23" s="5">
        <v>6</v>
      </c>
      <c r="G23" s="5">
        <v>1765006</v>
      </c>
      <c r="H23" s="5">
        <f t="shared" si="1"/>
        <v>230</v>
      </c>
      <c r="I23" s="5">
        <f t="shared" si="2"/>
        <v>1380</v>
      </c>
      <c r="J23" s="5">
        <v>1370</v>
      </c>
      <c r="K23" s="7">
        <f t="shared" si="0"/>
        <v>-10</v>
      </c>
      <c r="L23" s="8"/>
      <c r="N23" s="54" t="s">
        <v>17</v>
      </c>
      <c r="O23" s="55"/>
      <c r="P23" s="55"/>
      <c r="Q23" s="55"/>
    </row>
    <row r="24" spans="1:17" ht="15" customHeight="1" x14ac:dyDescent="0.25">
      <c r="A24" s="27">
        <v>43481</v>
      </c>
      <c r="B24" s="6"/>
      <c r="C24" s="16">
        <v>0.27083333333333331</v>
      </c>
      <c r="D24" s="5">
        <v>115</v>
      </c>
      <c r="E24" s="5">
        <v>41</v>
      </c>
      <c r="F24" s="5">
        <v>6</v>
      </c>
      <c r="G24" s="5">
        <v>1765817</v>
      </c>
      <c r="H24" s="5">
        <f t="shared" si="1"/>
        <v>811</v>
      </c>
      <c r="I24" s="5">
        <f t="shared" si="2"/>
        <v>4866</v>
      </c>
      <c r="J24" s="5">
        <v>4865</v>
      </c>
      <c r="K24" s="7">
        <f t="shared" si="0"/>
        <v>-1</v>
      </c>
      <c r="L24" s="8"/>
      <c r="N24" s="54" t="s">
        <v>17</v>
      </c>
      <c r="O24" s="55"/>
      <c r="P24" s="55"/>
      <c r="Q24" s="55"/>
    </row>
    <row r="25" spans="1:17" ht="15" customHeight="1" x14ac:dyDescent="0.25">
      <c r="A25" s="27">
        <v>43481</v>
      </c>
      <c r="B25" s="6" t="s">
        <v>16</v>
      </c>
      <c r="C25" s="16">
        <v>0.75694444444444453</v>
      </c>
      <c r="D25" s="5">
        <v>115</v>
      </c>
      <c r="E25" s="5">
        <v>41</v>
      </c>
      <c r="F25" s="5">
        <v>6</v>
      </c>
      <c r="G25" s="5">
        <v>1766744</v>
      </c>
      <c r="H25" s="5">
        <f t="shared" si="1"/>
        <v>927</v>
      </c>
      <c r="I25" s="5">
        <f t="shared" si="2"/>
        <v>5562</v>
      </c>
      <c r="J25" s="5">
        <v>5561</v>
      </c>
      <c r="K25" s="7">
        <f t="shared" si="0"/>
        <v>-1</v>
      </c>
      <c r="L25" s="29">
        <f>C26-C25</f>
        <v>8.3333333333333037E-3</v>
      </c>
      <c r="M25" s="30" t="s">
        <v>22</v>
      </c>
      <c r="N25" s="54" t="s">
        <v>17</v>
      </c>
      <c r="O25" s="55"/>
      <c r="P25" s="55"/>
      <c r="Q25" s="55"/>
    </row>
    <row r="26" spans="1:17" ht="15" customHeight="1" x14ac:dyDescent="0.25">
      <c r="A26" s="27">
        <v>43481</v>
      </c>
      <c r="B26" s="6" t="s">
        <v>18</v>
      </c>
      <c r="C26" s="16">
        <v>0.76527777777777783</v>
      </c>
      <c r="D26" s="6">
        <v>125</v>
      </c>
      <c r="E26" s="5">
        <v>41</v>
      </c>
      <c r="F26" s="5">
        <v>6</v>
      </c>
      <c r="G26" s="5">
        <v>1766744</v>
      </c>
      <c r="H26" s="5">
        <f t="shared" si="1"/>
        <v>0</v>
      </c>
      <c r="I26" s="5">
        <f t="shared" si="2"/>
        <v>0</v>
      </c>
      <c r="J26" s="5">
        <v>0</v>
      </c>
      <c r="K26" s="7">
        <f t="shared" si="0"/>
        <v>0</v>
      </c>
      <c r="L26" s="29"/>
    </row>
    <row r="27" spans="1:17" ht="15" customHeight="1" x14ac:dyDescent="0.25">
      <c r="A27" s="27">
        <v>43482</v>
      </c>
      <c r="B27" s="6"/>
      <c r="C27" s="16">
        <v>0.25208333333333333</v>
      </c>
      <c r="D27" s="5">
        <v>125</v>
      </c>
      <c r="E27" s="5">
        <v>41</v>
      </c>
      <c r="F27" s="5">
        <v>6</v>
      </c>
      <c r="G27" s="5">
        <v>1767291</v>
      </c>
      <c r="H27" s="5">
        <f t="shared" si="1"/>
        <v>547</v>
      </c>
      <c r="I27" s="5">
        <f t="shared" si="2"/>
        <v>3282</v>
      </c>
      <c r="J27" s="5">
        <v>3258</v>
      </c>
      <c r="K27" s="7">
        <f t="shared" si="0"/>
        <v>-24</v>
      </c>
      <c r="L27" s="8"/>
      <c r="N27" s="54" t="s">
        <v>17</v>
      </c>
      <c r="O27" s="55"/>
      <c r="P27" s="55"/>
      <c r="Q27" s="55"/>
    </row>
    <row r="28" spans="1:17" ht="15" customHeight="1" x14ac:dyDescent="0.25">
      <c r="A28" s="27">
        <v>43482</v>
      </c>
      <c r="B28" s="6" t="s">
        <v>16</v>
      </c>
      <c r="C28" s="16">
        <v>0.64027777777777783</v>
      </c>
      <c r="D28" s="5">
        <v>125</v>
      </c>
      <c r="E28" s="5">
        <v>41</v>
      </c>
      <c r="F28" s="5">
        <v>6</v>
      </c>
      <c r="G28" s="5">
        <v>1767608</v>
      </c>
      <c r="H28" s="5">
        <f t="shared" si="1"/>
        <v>317</v>
      </c>
      <c r="I28" s="5">
        <f t="shared" si="2"/>
        <v>1902</v>
      </c>
      <c r="J28" s="5">
        <v>1899</v>
      </c>
      <c r="K28" s="7">
        <f t="shared" si="0"/>
        <v>-3</v>
      </c>
      <c r="L28" s="29">
        <f>C29-C28</f>
        <v>7.6388888888888618E-3</v>
      </c>
      <c r="N28" s="54" t="s">
        <v>17</v>
      </c>
      <c r="O28" s="55"/>
      <c r="P28" s="55"/>
      <c r="Q28" s="55"/>
    </row>
    <row r="29" spans="1:17" ht="15" customHeight="1" x14ac:dyDescent="0.25">
      <c r="A29" s="27">
        <v>43482</v>
      </c>
      <c r="B29" s="6" t="s">
        <v>18</v>
      </c>
      <c r="C29" s="16">
        <v>0.6479166666666667</v>
      </c>
      <c r="D29" s="5">
        <v>125</v>
      </c>
      <c r="E29" s="5">
        <v>27</v>
      </c>
      <c r="F29" s="5">
        <v>6</v>
      </c>
      <c r="G29" s="5">
        <v>1767608</v>
      </c>
      <c r="H29" s="5">
        <f t="shared" si="1"/>
        <v>0</v>
      </c>
      <c r="I29" s="5">
        <f t="shared" si="2"/>
        <v>0</v>
      </c>
      <c r="J29" s="5">
        <v>0</v>
      </c>
      <c r="K29" s="7">
        <f t="shared" si="0"/>
        <v>0</v>
      </c>
      <c r="L29" s="8"/>
    </row>
    <row r="30" spans="1:17" ht="15" customHeight="1" x14ac:dyDescent="0.25">
      <c r="A30" s="27">
        <v>43482</v>
      </c>
      <c r="B30" s="6"/>
      <c r="C30" s="16">
        <v>0.77986111111111101</v>
      </c>
      <c r="D30" s="6">
        <v>125</v>
      </c>
      <c r="E30" s="5">
        <v>27</v>
      </c>
      <c r="F30" s="5">
        <v>6</v>
      </c>
      <c r="G30" s="5">
        <v>1767747</v>
      </c>
      <c r="H30" s="5">
        <f t="shared" si="1"/>
        <v>139</v>
      </c>
      <c r="I30" s="5">
        <f t="shared" si="2"/>
        <v>834</v>
      </c>
      <c r="J30" s="5">
        <v>850</v>
      </c>
      <c r="K30" s="7">
        <f t="shared" si="0"/>
        <v>16</v>
      </c>
      <c r="L30" s="8"/>
    </row>
    <row r="31" spans="1:17" ht="15" customHeight="1" x14ac:dyDescent="0.25">
      <c r="A31" s="27">
        <v>43483</v>
      </c>
      <c r="B31" s="28"/>
      <c r="C31" s="16">
        <v>0.25208333333333333</v>
      </c>
      <c r="D31" s="5">
        <v>125</v>
      </c>
      <c r="E31" s="5">
        <v>27</v>
      </c>
      <c r="F31" s="5">
        <v>6</v>
      </c>
      <c r="G31" s="5">
        <v>1768357</v>
      </c>
      <c r="H31" s="5">
        <f t="shared" si="1"/>
        <v>610</v>
      </c>
      <c r="I31" s="5">
        <f t="shared" si="2"/>
        <v>3660</v>
      </c>
      <c r="J31" s="5">
        <v>3660</v>
      </c>
      <c r="K31" s="7">
        <f t="shared" si="0"/>
        <v>0</v>
      </c>
      <c r="L31" s="8"/>
    </row>
    <row r="32" spans="1:17" ht="15.75" customHeight="1" x14ac:dyDescent="0.25">
      <c r="A32" s="27">
        <v>43483</v>
      </c>
      <c r="B32" s="6" t="s">
        <v>16</v>
      </c>
      <c r="C32" s="16">
        <v>0.70138888888888884</v>
      </c>
      <c r="D32" s="5">
        <v>125</v>
      </c>
      <c r="E32" s="5">
        <v>27</v>
      </c>
      <c r="F32" s="5">
        <v>6</v>
      </c>
      <c r="G32" s="5">
        <v>1768762</v>
      </c>
      <c r="H32" s="5">
        <f t="shared" si="1"/>
        <v>405</v>
      </c>
      <c r="I32" s="5">
        <f t="shared" si="2"/>
        <v>2430</v>
      </c>
      <c r="J32" s="18">
        <v>2437</v>
      </c>
      <c r="K32" s="7">
        <f t="shared" si="0"/>
        <v>7</v>
      </c>
      <c r="L32" s="29">
        <f>C33-C32</f>
        <v>1.736111111111116E-2</v>
      </c>
    </row>
    <row r="33" spans="1:17" ht="15.75" customHeight="1" x14ac:dyDescent="0.25">
      <c r="A33" s="27">
        <v>43483</v>
      </c>
      <c r="B33" s="6" t="s">
        <v>18</v>
      </c>
      <c r="C33" s="16">
        <v>0.71875</v>
      </c>
      <c r="D33" s="5">
        <v>125</v>
      </c>
      <c r="E33" s="5">
        <v>41</v>
      </c>
      <c r="F33" s="5">
        <v>6</v>
      </c>
      <c r="G33" s="5">
        <v>1768762</v>
      </c>
      <c r="H33" s="5">
        <f t="shared" si="1"/>
        <v>0</v>
      </c>
      <c r="I33" s="5">
        <f t="shared" si="2"/>
        <v>0</v>
      </c>
      <c r="J33" s="18">
        <v>0</v>
      </c>
      <c r="K33" s="7">
        <f t="shared" si="0"/>
        <v>0</v>
      </c>
      <c r="L33" s="8"/>
    </row>
    <row r="34" spans="1:17" ht="15.75" customHeight="1" x14ac:dyDescent="0.25">
      <c r="A34" s="27">
        <v>43483</v>
      </c>
      <c r="B34" s="6"/>
      <c r="C34" s="16">
        <v>0.77430555555555547</v>
      </c>
      <c r="D34" s="6">
        <v>125</v>
      </c>
      <c r="E34" s="5">
        <v>41</v>
      </c>
      <c r="F34" s="5">
        <v>6</v>
      </c>
      <c r="G34" s="5">
        <v>1768816</v>
      </c>
      <c r="H34" s="5">
        <f t="shared" si="1"/>
        <v>54</v>
      </c>
      <c r="I34" s="5">
        <f t="shared" si="2"/>
        <v>324</v>
      </c>
      <c r="J34" s="18">
        <v>324</v>
      </c>
      <c r="K34" s="7">
        <f t="shared" si="0"/>
        <v>0</v>
      </c>
      <c r="L34" s="8"/>
    </row>
    <row r="35" spans="1:17" ht="15.75" customHeight="1" x14ac:dyDescent="0.25">
      <c r="A35" s="31">
        <v>43484</v>
      </c>
      <c r="B35" s="6"/>
      <c r="C35" s="20">
        <v>0.25416666666666665</v>
      </c>
      <c r="D35" s="18">
        <v>125</v>
      </c>
      <c r="E35" s="18">
        <v>41</v>
      </c>
      <c r="F35" s="18">
        <v>6</v>
      </c>
      <c r="G35" s="18">
        <v>1769525</v>
      </c>
      <c r="H35" s="5">
        <f t="shared" si="1"/>
        <v>709</v>
      </c>
      <c r="I35" s="5">
        <f t="shared" si="2"/>
        <v>4254</v>
      </c>
      <c r="J35" s="18">
        <v>4248</v>
      </c>
      <c r="K35" s="7">
        <f t="shared" si="0"/>
        <v>-6</v>
      </c>
      <c r="L35" s="8"/>
      <c r="N35" s="54" t="s">
        <v>17</v>
      </c>
      <c r="O35" s="55"/>
      <c r="P35" s="55"/>
      <c r="Q35" s="55"/>
    </row>
    <row r="36" spans="1:17" ht="15.75" customHeight="1" x14ac:dyDescent="0.25">
      <c r="A36" s="31">
        <v>43484</v>
      </c>
      <c r="B36" s="6"/>
      <c r="C36" s="20">
        <v>0.76944444444444449</v>
      </c>
      <c r="D36" s="18">
        <v>125</v>
      </c>
      <c r="E36" s="18">
        <v>41</v>
      </c>
      <c r="F36" s="18">
        <v>6</v>
      </c>
      <c r="G36" s="18">
        <v>1770093</v>
      </c>
      <c r="H36" s="5">
        <f t="shared" si="1"/>
        <v>568</v>
      </c>
      <c r="I36" s="5">
        <f t="shared" si="2"/>
        <v>3408</v>
      </c>
      <c r="J36" s="18">
        <v>3401</v>
      </c>
      <c r="K36" s="7">
        <f t="shared" si="0"/>
        <v>-7</v>
      </c>
      <c r="L36" s="8"/>
      <c r="N36" s="54" t="s">
        <v>17</v>
      </c>
      <c r="O36" s="55"/>
      <c r="P36" s="55"/>
      <c r="Q36" s="55"/>
    </row>
    <row r="37" spans="1:17" ht="15.75" customHeight="1" x14ac:dyDescent="0.25">
      <c r="A37" s="31">
        <v>43485</v>
      </c>
      <c r="B37" s="21" t="s">
        <v>16</v>
      </c>
      <c r="C37" s="20">
        <v>0.24652777777777779</v>
      </c>
      <c r="D37" s="18">
        <v>125</v>
      </c>
      <c r="E37" s="18">
        <v>41</v>
      </c>
      <c r="F37" s="18">
        <v>6</v>
      </c>
      <c r="G37" s="18">
        <v>1770727</v>
      </c>
      <c r="H37" s="5">
        <f t="shared" si="1"/>
        <v>634</v>
      </c>
      <c r="I37" s="5">
        <f t="shared" si="2"/>
        <v>3804</v>
      </c>
      <c r="J37" s="18">
        <v>3809</v>
      </c>
      <c r="K37" s="7">
        <f t="shared" si="0"/>
        <v>5</v>
      </c>
      <c r="L37" s="29">
        <f>C38-C37</f>
        <v>1.041666666666663E-2</v>
      </c>
    </row>
    <row r="38" spans="1:17" ht="15.75" customHeight="1" x14ac:dyDescent="0.25">
      <c r="A38" s="31">
        <v>43485</v>
      </c>
      <c r="B38" s="21" t="s">
        <v>18</v>
      </c>
      <c r="C38" s="20">
        <v>0.25694444444444442</v>
      </c>
      <c r="D38" s="21">
        <v>125</v>
      </c>
      <c r="E38" s="18">
        <v>27</v>
      </c>
      <c r="F38" s="18">
        <v>6</v>
      </c>
      <c r="G38" s="18">
        <v>1770727</v>
      </c>
      <c r="H38" s="5">
        <f t="shared" si="1"/>
        <v>0</v>
      </c>
      <c r="I38" s="5">
        <f t="shared" si="2"/>
        <v>0</v>
      </c>
      <c r="J38" s="18">
        <v>0</v>
      </c>
      <c r="K38" s="7">
        <f t="shared" si="0"/>
        <v>0</v>
      </c>
      <c r="L38" s="8"/>
    </row>
    <row r="39" spans="1:17" ht="15.75" customHeight="1" x14ac:dyDescent="0.25">
      <c r="A39" s="31">
        <v>43485</v>
      </c>
      <c r="B39" s="6"/>
      <c r="C39" s="20">
        <v>0.77430555555555558</v>
      </c>
      <c r="D39" s="18">
        <v>125</v>
      </c>
      <c r="E39" s="18">
        <v>27</v>
      </c>
      <c r="F39" s="18">
        <v>6</v>
      </c>
      <c r="G39" s="18">
        <v>1771378</v>
      </c>
      <c r="H39" s="5">
        <f t="shared" si="1"/>
        <v>651</v>
      </c>
      <c r="I39" s="5">
        <f t="shared" si="2"/>
        <v>3906</v>
      </c>
      <c r="J39" s="18">
        <v>3906</v>
      </c>
      <c r="K39" s="7">
        <f t="shared" si="0"/>
        <v>0</v>
      </c>
      <c r="L39" s="8"/>
    </row>
    <row r="40" spans="1:17" ht="15.75" customHeight="1" x14ac:dyDescent="0.25">
      <c r="A40" s="31">
        <v>43486</v>
      </c>
      <c r="B40" s="21" t="s">
        <v>16</v>
      </c>
      <c r="C40" s="20">
        <v>0.26250000000000001</v>
      </c>
      <c r="D40" s="18">
        <v>125</v>
      </c>
      <c r="E40" s="18">
        <v>27</v>
      </c>
      <c r="F40" s="18">
        <v>6</v>
      </c>
      <c r="G40" s="18">
        <v>1771755</v>
      </c>
      <c r="H40" s="5">
        <f t="shared" si="1"/>
        <v>377</v>
      </c>
      <c r="I40" s="5">
        <f t="shared" si="2"/>
        <v>2262</v>
      </c>
      <c r="J40" s="18">
        <v>2267</v>
      </c>
      <c r="K40" s="7">
        <f t="shared" si="0"/>
        <v>5</v>
      </c>
      <c r="L40" s="29">
        <f>C41-C40</f>
        <v>1.7361111111111105E-2</v>
      </c>
    </row>
    <row r="41" spans="1:17" ht="15.75" customHeight="1" x14ac:dyDescent="0.25">
      <c r="A41" s="31">
        <v>43486</v>
      </c>
      <c r="B41" s="21" t="s">
        <v>18</v>
      </c>
      <c r="C41" s="20">
        <v>0.27986111111111112</v>
      </c>
      <c r="D41" s="18">
        <v>125</v>
      </c>
      <c r="E41" s="18">
        <v>41</v>
      </c>
      <c r="F41" s="18">
        <v>6</v>
      </c>
      <c r="G41" s="18">
        <v>1771755</v>
      </c>
      <c r="H41" s="5">
        <f t="shared" si="1"/>
        <v>0</v>
      </c>
      <c r="I41" s="5">
        <f t="shared" si="2"/>
        <v>0</v>
      </c>
      <c r="J41" s="18">
        <v>0</v>
      </c>
      <c r="K41" s="7">
        <f t="shared" si="0"/>
        <v>0</v>
      </c>
      <c r="L41" s="8"/>
    </row>
    <row r="42" spans="1:17" ht="15.75" customHeight="1" x14ac:dyDescent="0.25">
      <c r="A42" s="31">
        <v>43486</v>
      </c>
      <c r="B42" s="6"/>
      <c r="C42" s="20">
        <v>0.77152777777777781</v>
      </c>
      <c r="D42" s="18">
        <v>125</v>
      </c>
      <c r="E42" s="18">
        <v>41</v>
      </c>
      <c r="F42" s="18">
        <v>6</v>
      </c>
      <c r="G42" s="18">
        <v>1772514</v>
      </c>
      <c r="H42" s="5">
        <f t="shared" si="1"/>
        <v>759</v>
      </c>
      <c r="I42" s="5">
        <f t="shared" si="2"/>
        <v>4554</v>
      </c>
      <c r="J42" s="18">
        <v>4547</v>
      </c>
      <c r="K42" s="7">
        <f t="shared" si="0"/>
        <v>-7</v>
      </c>
      <c r="L42" s="8"/>
      <c r="N42" s="54" t="s">
        <v>17</v>
      </c>
      <c r="O42" s="55"/>
      <c r="P42" s="55"/>
      <c r="Q42" s="55"/>
    </row>
    <row r="43" spans="1:17" ht="15.75" customHeight="1" x14ac:dyDescent="0.25">
      <c r="A43" s="31">
        <v>43487</v>
      </c>
      <c r="B43" s="6"/>
      <c r="C43" s="20">
        <v>0.20833333333333334</v>
      </c>
      <c r="D43" s="18">
        <v>125</v>
      </c>
      <c r="E43" s="18">
        <v>41</v>
      </c>
      <c r="F43" s="18">
        <v>6</v>
      </c>
      <c r="G43" s="18">
        <v>1773224</v>
      </c>
      <c r="H43" s="5">
        <f t="shared" si="1"/>
        <v>710</v>
      </c>
      <c r="I43" s="5">
        <f t="shared" si="2"/>
        <v>4260</v>
      </c>
      <c r="J43" s="18">
        <v>4266</v>
      </c>
      <c r="K43" s="7">
        <f t="shared" si="0"/>
        <v>6</v>
      </c>
      <c r="L43" s="8"/>
    </row>
    <row r="44" spans="1:17" ht="15.75" customHeight="1" x14ac:dyDescent="0.25">
      <c r="A44" s="31">
        <v>43487</v>
      </c>
      <c r="B44" s="21" t="s">
        <v>16</v>
      </c>
      <c r="C44" s="20">
        <v>0.68402777777777779</v>
      </c>
      <c r="D44" s="18">
        <v>125</v>
      </c>
      <c r="E44" s="18">
        <v>41</v>
      </c>
      <c r="F44" s="18">
        <v>6</v>
      </c>
      <c r="G44" s="18">
        <v>1773693</v>
      </c>
      <c r="H44" s="5">
        <f t="shared" si="1"/>
        <v>469</v>
      </c>
      <c r="I44" s="5">
        <f t="shared" si="2"/>
        <v>2814</v>
      </c>
      <c r="J44" s="18">
        <v>2814</v>
      </c>
      <c r="K44" s="7">
        <f t="shared" si="0"/>
        <v>0</v>
      </c>
      <c r="L44" s="29">
        <f>C45-C44</f>
        <v>2.0138888888888928E-2</v>
      </c>
    </row>
    <row r="45" spans="1:17" ht="15.75" customHeight="1" x14ac:dyDescent="0.25">
      <c r="A45" s="31">
        <v>43487</v>
      </c>
      <c r="B45" s="21" t="s">
        <v>18</v>
      </c>
      <c r="C45" s="20">
        <v>0.70416666666666672</v>
      </c>
      <c r="D45" s="18">
        <v>125</v>
      </c>
      <c r="E45" s="18">
        <v>27</v>
      </c>
      <c r="F45" s="18">
        <v>6</v>
      </c>
      <c r="G45" s="18">
        <v>1773693</v>
      </c>
      <c r="H45" s="5">
        <f t="shared" si="1"/>
        <v>0</v>
      </c>
      <c r="I45" s="5">
        <f t="shared" si="2"/>
        <v>0</v>
      </c>
      <c r="J45" s="18">
        <v>0</v>
      </c>
      <c r="K45" s="7">
        <f t="shared" si="0"/>
        <v>0</v>
      </c>
      <c r="L45" s="8"/>
    </row>
    <row r="46" spans="1:17" ht="15.75" customHeight="1" x14ac:dyDescent="0.25">
      <c r="A46" s="31">
        <v>43487</v>
      </c>
      <c r="B46" s="6"/>
      <c r="C46" s="20">
        <v>0.77430555555555558</v>
      </c>
      <c r="D46" s="18">
        <v>125</v>
      </c>
      <c r="E46" s="18">
        <v>27</v>
      </c>
      <c r="F46" s="18">
        <v>6</v>
      </c>
      <c r="G46" s="18">
        <v>1773763</v>
      </c>
      <c r="H46" s="5">
        <f t="shared" si="1"/>
        <v>70</v>
      </c>
      <c r="I46" s="5">
        <f t="shared" si="2"/>
        <v>420</v>
      </c>
      <c r="J46" s="18">
        <v>420</v>
      </c>
      <c r="K46" s="7">
        <f t="shared" si="0"/>
        <v>0</v>
      </c>
      <c r="L46" s="8"/>
    </row>
    <row r="47" spans="1:17" ht="15.75" customHeight="1" x14ac:dyDescent="0.25">
      <c r="A47" s="31">
        <v>43487</v>
      </c>
      <c r="B47" s="21" t="s">
        <v>16</v>
      </c>
      <c r="C47" s="20">
        <v>0.87916666666666665</v>
      </c>
      <c r="D47" s="18">
        <v>125</v>
      </c>
      <c r="E47" s="18">
        <v>27</v>
      </c>
      <c r="F47" s="18">
        <v>6</v>
      </c>
      <c r="G47" s="18">
        <v>1773855</v>
      </c>
      <c r="H47" s="5">
        <f t="shared" si="1"/>
        <v>92</v>
      </c>
      <c r="I47" s="5">
        <f t="shared" si="2"/>
        <v>552</v>
      </c>
      <c r="J47" s="18">
        <v>552</v>
      </c>
      <c r="K47" s="7">
        <f t="shared" si="0"/>
        <v>0</v>
      </c>
      <c r="L47" s="29">
        <f>C48-C47</f>
        <v>2.777777777777779E-2</v>
      </c>
    </row>
    <row r="48" spans="1:17" ht="15.75" customHeight="1" x14ac:dyDescent="0.25">
      <c r="A48" s="31">
        <v>43487</v>
      </c>
      <c r="B48" s="21" t="s">
        <v>18</v>
      </c>
      <c r="C48" s="20">
        <v>0.90694444444444444</v>
      </c>
      <c r="D48" s="18">
        <v>115</v>
      </c>
      <c r="E48" s="18">
        <v>41</v>
      </c>
      <c r="F48" s="18">
        <v>6</v>
      </c>
      <c r="G48" s="18">
        <v>1773855</v>
      </c>
      <c r="H48" s="5">
        <f t="shared" si="1"/>
        <v>0</v>
      </c>
      <c r="I48" s="5">
        <f t="shared" si="2"/>
        <v>0</v>
      </c>
      <c r="J48" s="18">
        <v>0</v>
      </c>
      <c r="K48" s="7">
        <f t="shared" si="0"/>
        <v>0</v>
      </c>
      <c r="L48" s="8"/>
    </row>
    <row r="49" spans="1:17" ht="15.75" customHeight="1" x14ac:dyDescent="0.25">
      <c r="A49" s="31">
        <v>43488</v>
      </c>
      <c r="B49" s="6"/>
      <c r="C49" s="20">
        <v>0.25624999999999998</v>
      </c>
      <c r="D49" s="18">
        <v>115</v>
      </c>
      <c r="E49" s="18">
        <v>41</v>
      </c>
      <c r="F49" s="18">
        <v>6</v>
      </c>
      <c r="G49" s="18">
        <v>1774486</v>
      </c>
      <c r="H49" s="5">
        <f t="shared" si="1"/>
        <v>631</v>
      </c>
      <c r="I49" s="5">
        <f t="shared" si="2"/>
        <v>3786</v>
      </c>
      <c r="J49" s="18">
        <v>3787</v>
      </c>
      <c r="K49" s="7">
        <f t="shared" si="0"/>
        <v>1</v>
      </c>
      <c r="L49" s="8"/>
    </row>
    <row r="50" spans="1:17" ht="15.75" customHeight="1" x14ac:dyDescent="0.25">
      <c r="A50" s="31">
        <v>43488</v>
      </c>
      <c r="B50" s="21" t="s">
        <v>16</v>
      </c>
      <c r="C50" s="20">
        <v>0.41180555555555554</v>
      </c>
      <c r="D50" s="18">
        <v>115</v>
      </c>
      <c r="E50" s="18">
        <v>41</v>
      </c>
      <c r="F50" s="18">
        <v>6</v>
      </c>
      <c r="G50" s="18">
        <v>1774604</v>
      </c>
      <c r="H50" s="5">
        <f t="shared" si="1"/>
        <v>118</v>
      </c>
      <c r="I50" s="5">
        <f t="shared" si="2"/>
        <v>708</v>
      </c>
      <c r="J50" s="18">
        <v>708</v>
      </c>
      <c r="K50" s="7">
        <f t="shared" si="0"/>
        <v>0</v>
      </c>
      <c r="L50" s="29">
        <f>C51-C50</f>
        <v>3.6111111111111149E-2</v>
      </c>
    </row>
    <row r="51" spans="1:17" ht="15.75" customHeight="1" x14ac:dyDescent="0.25">
      <c r="A51" s="31">
        <v>43488</v>
      </c>
      <c r="B51" s="21" t="s">
        <v>18</v>
      </c>
      <c r="C51" s="20">
        <v>0.44791666666666669</v>
      </c>
      <c r="D51" s="18">
        <v>125</v>
      </c>
      <c r="E51" s="18">
        <v>27</v>
      </c>
      <c r="F51" s="18">
        <v>6</v>
      </c>
      <c r="G51" s="18">
        <v>1774604</v>
      </c>
      <c r="H51" s="5">
        <f t="shared" si="1"/>
        <v>0</v>
      </c>
      <c r="I51" s="5">
        <f t="shared" si="2"/>
        <v>0</v>
      </c>
      <c r="J51" s="18">
        <v>0</v>
      </c>
      <c r="K51" s="7">
        <f t="shared" si="0"/>
        <v>0</v>
      </c>
      <c r="L51" s="8"/>
    </row>
    <row r="52" spans="1:17" ht="15.75" customHeight="1" x14ac:dyDescent="0.25">
      <c r="A52" s="31">
        <v>43488</v>
      </c>
      <c r="B52" s="6"/>
      <c r="C52" s="20">
        <v>0.77638888888888891</v>
      </c>
      <c r="D52" s="18">
        <v>125</v>
      </c>
      <c r="E52" s="18">
        <v>27</v>
      </c>
      <c r="F52" s="18">
        <v>6</v>
      </c>
      <c r="G52" s="18">
        <v>1774810</v>
      </c>
      <c r="H52" s="5">
        <f t="shared" si="1"/>
        <v>206</v>
      </c>
      <c r="I52" s="5">
        <f t="shared" si="2"/>
        <v>1236</v>
      </c>
      <c r="J52" s="18">
        <v>1236</v>
      </c>
      <c r="K52" s="7">
        <f t="shared" si="0"/>
        <v>0</v>
      </c>
      <c r="L52" s="8"/>
    </row>
    <row r="53" spans="1:17" ht="15.75" customHeight="1" x14ac:dyDescent="0.25">
      <c r="A53" s="31">
        <v>43489</v>
      </c>
      <c r="B53" s="6"/>
      <c r="C53" s="20">
        <v>0.25069444444444444</v>
      </c>
      <c r="D53" s="18">
        <v>125</v>
      </c>
      <c r="E53" s="18">
        <v>27</v>
      </c>
      <c r="F53" s="18">
        <v>6</v>
      </c>
      <c r="G53" s="18">
        <v>1775315</v>
      </c>
      <c r="H53" s="5">
        <f t="shared" si="1"/>
        <v>505</v>
      </c>
      <c r="I53" s="5">
        <f t="shared" si="2"/>
        <v>3030</v>
      </c>
      <c r="J53" s="18">
        <v>3030</v>
      </c>
      <c r="K53" s="7">
        <f t="shared" si="0"/>
        <v>0</v>
      </c>
      <c r="L53" s="8"/>
    </row>
    <row r="54" spans="1:17" ht="15.75" customHeight="1" x14ac:dyDescent="0.25">
      <c r="A54" s="31">
        <v>43489</v>
      </c>
      <c r="B54" s="21" t="s">
        <v>16</v>
      </c>
      <c r="C54" s="20">
        <v>0.49305555555555558</v>
      </c>
      <c r="D54" s="18">
        <v>125</v>
      </c>
      <c r="E54" s="18">
        <v>27</v>
      </c>
      <c r="F54" s="18">
        <v>6</v>
      </c>
      <c r="G54" s="18">
        <v>1775567</v>
      </c>
      <c r="H54" s="5">
        <f t="shared" si="1"/>
        <v>252</v>
      </c>
      <c r="I54" s="5">
        <f t="shared" si="2"/>
        <v>1512</v>
      </c>
      <c r="J54" s="18">
        <v>1512</v>
      </c>
      <c r="K54" s="7">
        <f t="shared" si="0"/>
        <v>0</v>
      </c>
      <c r="L54" s="29">
        <f>C55-C54</f>
        <v>1.388888888888884E-2</v>
      </c>
    </row>
    <row r="55" spans="1:17" ht="15.75" customHeight="1" x14ac:dyDescent="0.25">
      <c r="A55" s="31">
        <v>43489</v>
      </c>
      <c r="B55" s="21" t="s">
        <v>18</v>
      </c>
      <c r="C55" s="20">
        <v>0.50694444444444442</v>
      </c>
      <c r="D55" s="18">
        <v>125</v>
      </c>
      <c r="E55" s="18">
        <v>41</v>
      </c>
      <c r="F55" s="18">
        <v>6</v>
      </c>
      <c r="G55" s="18">
        <v>1775567</v>
      </c>
      <c r="H55" s="5">
        <f t="shared" si="1"/>
        <v>0</v>
      </c>
      <c r="I55" s="5">
        <f t="shared" si="2"/>
        <v>0</v>
      </c>
      <c r="J55" s="18">
        <v>0</v>
      </c>
      <c r="K55" s="7">
        <f t="shared" si="0"/>
        <v>0</v>
      </c>
      <c r="L55" s="8"/>
    </row>
    <row r="56" spans="1:17" ht="15.75" customHeight="1" x14ac:dyDescent="0.25">
      <c r="A56" s="31">
        <v>43489</v>
      </c>
      <c r="B56" s="6"/>
      <c r="C56" s="20">
        <v>0.77083333333333337</v>
      </c>
      <c r="D56" s="18">
        <v>125</v>
      </c>
      <c r="E56" s="18">
        <v>41</v>
      </c>
      <c r="F56" s="18">
        <v>6</v>
      </c>
      <c r="G56" s="18">
        <v>1776056</v>
      </c>
      <c r="H56" s="5">
        <f t="shared" si="1"/>
        <v>489</v>
      </c>
      <c r="I56" s="5">
        <f t="shared" si="2"/>
        <v>2934</v>
      </c>
      <c r="J56" s="18">
        <v>2934</v>
      </c>
      <c r="K56" s="7">
        <f t="shared" si="0"/>
        <v>0</v>
      </c>
      <c r="L56" s="8"/>
    </row>
    <row r="57" spans="1:17" ht="15.75" customHeight="1" x14ac:dyDescent="0.25">
      <c r="A57" s="31">
        <v>43490</v>
      </c>
      <c r="B57" s="6"/>
      <c r="C57" s="20">
        <v>0.25694444444444442</v>
      </c>
      <c r="D57" s="18">
        <v>125</v>
      </c>
      <c r="E57" s="18">
        <v>41</v>
      </c>
      <c r="F57" s="18">
        <v>6</v>
      </c>
      <c r="G57" s="18">
        <v>1776701</v>
      </c>
      <c r="H57" s="5">
        <f t="shared" si="1"/>
        <v>645</v>
      </c>
      <c r="I57" s="5">
        <f t="shared" si="2"/>
        <v>3870</v>
      </c>
      <c r="J57" s="18">
        <v>3868</v>
      </c>
      <c r="K57" s="7">
        <f t="shared" si="0"/>
        <v>-2</v>
      </c>
      <c r="L57" s="8"/>
      <c r="N57" s="54" t="s">
        <v>17</v>
      </c>
      <c r="O57" s="55"/>
      <c r="P57" s="55"/>
      <c r="Q57" s="55"/>
    </row>
    <row r="58" spans="1:17" ht="15.75" customHeight="1" x14ac:dyDescent="0.25">
      <c r="A58" s="31">
        <v>43490</v>
      </c>
      <c r="B58" s="6"/>
      <c r="C58" s="20">
        <v>0.77638888888888891</v>
      </c>
      <c r="D58" s="18">
        <v>125</v>
      </c>
      <c r="E58" s="18">
        <v>41</v>
      </c>
      <c r="F58" s="18">
        <v>6</v>
      </c>
      <c r="G58" s="18">
        <v>1777556</v>
      </c>
      <c r="H58" s="5">
        <f t="shared" si="1"/>
        <v>855</v>
      </c>
      <c r="I58" s="5">
        <f t="shared" si="2"/>
        <v>5130</v>
      </c>
      <c r="J58" s="18">
        <v>5101</v>
      </c>
      <c r="K58" s="7">
        <f t="shared" si="0"/>
        <v>-29</v>
      </c>
      <c r="L58" s="8"/>
      <c r="N58" s="54" t="s">
        <v>17</v>
      </c>
      <c r="O58" s="55"/>
      <c r="P58" s="55"/>
      <c r="Q58" s="55"/>
    </row>
    <row r="59" spans="1:17" ht="15.75" customHeight="1" x14ac:dyDescent="0.25">
      <c r="A59" s="31">
        <v>43490</v>
      </c>
      <c r="B59" s="21" t="s">
        <v>16</v>
      </c>
      <c r="C59" s="20">
        <v>0.89583333333333337</v>
      </c>
      <c r="D59" s="18">
        <v>125</v>
      </c>
      <c r="E59" s="18">
        <v>41</v>
      </c>
      <c r="F59" s="18">
        <v>6</v>
      </c>
      <c r="G59" s="18">
        <v>1777743</v>
      </c>
      <c r="H59" s="5">
        <f t="shared" si="1"/>
        <v>187</v>
      </c>
      <c r="I59" s="5">
        <f t="shared" si="2"/>
        <v>1122</v>
      </c>
      <c r="J59" s="18">
        <v>1122</v>
      </c>
      <c r="K59" s="7">
        <f t="shared" si="0"/>
        <v>0</v>
      </c>
      <c r="L59" s="29">
        <f>C60-C59</f>
        <v>3.125E-2</v>
      </c>
    </row>
    <row r="60" spans="1:17" ht="15.75" customHeight="1" x14ac:dyDescent="0.25">
      <c r="A60" s="31">
        <v>43490</v>
      </c>
      <c r="B60" s="21" t="s">
        <v>18</v>
      </c>
      <c r="C60" s="20">
        <v>0.92708333333333337</v>
      </c>
      <c r="D60" s="18">
        <v>115</v>
      </c>
      <c r="E60" s="18">
        <v>27</v>
      </c>
      <c r="F60" s="18">
        <v>6</v>
      </c>
      <c r="G60" s="18">
        <v>1777743</v>
      </c>
      <c r="H60" s="5">
        <f t="shared" si="1"/>
        <v>0</v>
      </c>
      <c r="I60" s="5">
        <f t="shared" si="2"/>
        <v>0</v>
      </c>
      <c r="J60" s="18">
        <v>0</v>
      </c>
      <c r="K60" s="7">
        <f t="shared" si="0"/>
        <v>0</v>
      </c>
      <c r="L60" s="8"/>
    </row>
    <row r="61" spans="1:17" ht="15.75" customHeight="1" x14ac:dyDescent="0.25">
      <c r="A61" s="31">
        <v>43491</v>
      </c>
      <c r="B61" s="6"/>
      <c r="C61" s="20">
        <v>0.25069444444444444</v>
      </c>
      <c r="D61" s="18">
        <v>115</v>
      </c>
      <c r="E61" s="18">
        <v>27</v>
      </c>
      <c r="F61" s="18">
        <v>6</v>
      </c>
      <c r="G61" s="18">
        <v>1778191</v>
      </c>
      <c r="H61" s="5">
        <f t="shared" si="1"/>
        <v>448</v>
      </c>
      <c r="I61" s="5">
        <f t="shared" si="2"/>
        <v>2688</v>
      </c>
      <c r="J61" s="18">
        <v>2688</v>
      </c>
      <c r="K61" s="7">
        <f t="shared" si="0"/>
        <v>0</v>
      </c>
      <c r="L61" s="8"/>
    </row>
    <row r="62" spans="1:17" ht="15.75" customHeight="1" x14ac:dyDescent="0.25">
      <c r="A62" s="31">
        <v>43491</v>
      </c>
      <c r="B62" s="6"/>
      <c r="C62" s="20">
        <v>0.77777777777777779</v>
      </c>
      <c r="D62" s="18">
        <v>115</v>
      </c>
      <c r="E62" s="18">
        <v>27</v>
      </c>
      <c r="F62" s="18">
        <v>6</v>
      </c>
      <c r="G62" s="18">
        <v>1778706</v>
      </c>
      <c r="H62" s="5">
        <f t="shared" si="1"/>
        <v>515</v>
      </c>
      <c r="I62" s="5">
        <f t="shared" si="2"/>
        <v>3090</v>
      </c>
      <c r="J62" s="18">
        <v>3090</v>
      </c>
      <c r="K62" s="7">
        <f t="shared" si="0"/>
        <v>0</v>
      </c>
      <c r="L62" s="8"/>
    </row>
    <row r="63" spans="1:17" ht="15.75" customHeight="1" x14ac:dyDescent="0.25">
      <c r="A63" s="31">
        <v>43491</v>
      </c>
      <c r="B63" s="21" t="s">
        <v>16</v>
      </c>
      <c r="C63" s="20">
        <v>0.91249999999999998</v>
      </c>
      <c r="D63" s="18">
        <v>115</v>
      </c>
      <c r="E63" s="18">
        <v>27</v>
      </c>
      <c r="F63" s="18">
        <v>6</v>
      </c>
      <c r="G63" s="18">
        <v>1778857</v>
      </c>
      <c r="H63" s="5">
        <f t="shared" si="1"/>
        <v>151</v>
      </c>
      <c r="I63" s="5">
        <f t="shared" si="2"/>
        <v>906</v>
      </c>
      <c r="J63" s="18">
        <v>906</v>
      </c>
      <c r="K63" s="7">
        <f t="shared" si="0"/>
        <v>0</v>
      </c>
      <c r="L63" s="29">
        <f>C64-C63</f>
        <v>1.0416666666666741E-2</v>
      </c>
    </row>
    <row r="64" spans="1:17" ht="15.75" customHeight="1" x14ac:dyDescent="0.25">
      <c r="A64" s="31">
        <v>43491</v>
      </c>
      <c r="B64" s="21" t="s">
        <v>18</v>
      </c>
      <c r="C64" s="20">
        <v>0.92291666666666672</v>
      </c>
      <c r="D64" s="18">
        <v>115</v>
      </c>
      <c r="E64" s="18">
        <v>41</v>
      </c>
      <c r="F64" s="18">
        <v>6</v>
      </c>
      <c r="G64" s="18">
        <v>1778857</v>
      </c>
      <c r="H64" s="5">
        <f t="shared" si="1"/>
        <v>0</v>
      </c>
      <c r="I64" s="5">
        <f t="shared" si="2"/>
        <v>0</v>
      </c>
      <c r="J64" s="18">
        <v>0</v>
      </c>
      <c r="K64" s="7">
        <f t="shared" si="0"/>
        <v>0</v>
      </c>
      <c r="L64" s="8"/>
    </row>
    <row r="65" spans="1:17" ht="15.75" customHeight="1" x14ac:dyDescent="0.25">
      <c r="A65" s="31">
        <v>43492</v>
      </c>
      <c r="B65" s="6"/>
      <c r="C65" s="20">
        <v>0.25624999999999998</v>
      </c>
      <c r="D65" s="18">
        <v>115</v>
      </c>
      <c r="E65" s="18">
        <v>41</v>
      </c>
      <c r="F65" s="18">
        <v>6</v>
      </c>
      <c r="G65" s="18">
        <v>1779457</v>
      </c>
      <c r="H65" s="5">
        <f t="shared" si="1"/>
        <v>600</v>
      </c>
      <c r="I65" s="5">
        <f t="shared" si="2"/>
        <v>3600</v>
      </c>
      <c r="J65" s="18">
        <v>3600</v>
      </c>
      <c r="K65" s="7">
        <f t="shared" si="0"/>
        <v>0</v>
      </c>
      <c r="L65" s="8"/>
    </row>
    <row r="66" spans="1:17" ht="15.75" customHeight="1" x14ac:dyDescent="0.25">
      <c r="A66" s="31">
        <v>43492</v>
      </c>
      <c r="B66" s="21" t="s">
        <v>16</v>
      </c>
      <c r="C66" s="20">
        <v>0.49236111111111114</v>
      </c>
      <c r="D66" s="18">
        <v>115</v>
      </c>
      <c r="E66" s="18">
        <v>41</v>
      </c>
      <c r="F66" s="18">
        <v>6</v>
      </c>
      <c r="G66" s="18">
        <v>1779727</v>
      </c>
      <c r="H66" s="5">
        <f t="shared" si="1"/>
        <v>270</v>
      </c>
      <c r="I66" s="5">
        <f t="shared" si="2"/>
        <v>1620</v>
      </c>
      <c r="J66" s="18">
        <v>1620</v>
      </c>
      <c r="K66" s="7">
        <f t="shared" si="0"/>
        <v>0</v>
      </c>
      <c r="L66" s="29">
        <f>C67-C66</f>
        <v>2.8472222222222232E-2</v>
      </c>
    </row>
    <row r="67" spans="1:17" ht="15.75" customHeight="1" x14ac:dyDescent="0.25">
      <c r="A67" s="31">
        <v>43492</v>
      </c>
      <c r="B67" s="21" t="s">
        <v>18</v>
      </c>
      <c r="C67" s="20">
        <v>0.52083333333333337</v>
      </c>
      <c r="D67" s="18">
        <v>125</v>
      </c>
      <c r="E67" s="18">
        <v>41</v>
      </c>
      <c r="F67" s="18">
        <v>6</v>
      </c>
      <c r="G67" s="18">
        <v>1779727</v>
      </c>
      <c r="H67" s="5">
        <f t="shared" si="1"/>
        <v>0</v>
      </c>
      <c r="I67" s="5">
        <f t="shared" si="2"/>
        <v>0</v>
      </c>
      <c r="J67" s="18">
        <v>0</v>
      </c>
      <c r="K67" s="7">
        <f t="shared" si="0"/>
        <v>0</v>
      </c>
      <c r="L67" s="8"/>
    </row>
    <row r="68" spans="1:17" ht="15.75" customHeight="1" x14ac:dyDescent="0.25">
      <c r="A68" s="31">
        <v>43492</v>
      </c>
      <c r="B68" s="6"/>
      <c r="C68" s="20">
        <v>0.76180555555555551</v>
      </c>
      <c r="D68" s="18">
        <v>125</v>
      </c>
      <c r="E68" s="18">
        <v>41</v>
      </c>
      <c r="F68" s="18">
        <v>6</v>
      </c>
      <c r="G68" s="18">
        <v>1779961</v>
      </c>
      <c r="H68" s="5">
        <f t="shared" si="1"/>
        <v>234</v>
      </c>
      <c r="I68" s="5">
        <f t="shared" si="2"/>
        <v>1404</v>
      </c>
      <c r="J68" s="18">
        <v>1410</v>
      </c>
      <c r="K68" s="7">
        <f t="shared" si="0"/>
        <v>6</v>
      </c>
      <c r="L68" s="8"/>
    </row>
    <row r="69" spans="1:17" ht="15.75" customHeight="1" x14ac:dyDescent="0.25">
      <c r="A69" s="31">
        <v>43493</v>
      </c>
      <c r="B69" s="6"/>
      <c r="C69" s="20">
        <v>0.25694444444444442</v>
      </c>
      <c r="D69" s="18">
        <v>125</v>
      </c>
      <c r="E69" s="18">
        <v>41</v>
      </c>
      <c r="F69" s="18">
        <v>6</v>
      </c>
      <c r="G69" s="18">
        <v>1780625</v>
      </c>
      <c r="H69" s="5">
        <f t="shared" si="1"/>
        <v>664</v>
      </c>
      <c r="I69" s="5">
        <f t="shared" si="2"/>
        <v>3984</v>
      </c>
      <c r="J69" s="18">
        <v>3984</v>
      </c>
      <c r="K69" s="7">
        <f t="shared" si="0"/>
        <v>0</v>
      </c>
      <c r="L69" s="29"/>
    </row>
    <row r="70" spans="1:17" ht="15.75" customHeight="1" x14ac:dyDescent="0.25">
      <c r="A70" s="31">
        <v>43493</v>
      </c>
      <c r="B70" s="21" t="s">
        <v>16</v>
      </c>
      <c r="C70" s="20">
        <v>0.3125</v>
      </c>
      <c r="D70" s="18">
        <v>125</v>
      </c>
      <c r="E70" s="18">
        <v>41</v>
      </c>
      <c r="F70" s="18">
        <v>6</v>
      </c>
      <c r="G70" s="18">
        <v>1780625</v>
      </c>
      <c r="H70" s="5">
        <f t="shared" si="1"/>
        <v>0</v>
      </c>
      <c r="I70" s="5">
        <f t="shared" si="2"/>
        <v>0</v>
      </c>
      <c r="J70" s="18">
        <v>0</v>
      </c>
      <c r="K70" s="7">
        <f t="shared" si="0"/>
        <v>0</v>
      </c>
      <c r="L70" s="29">
        <f>C71-C70</f>
        <v>2.0833333333333315E-2</v>
      </c>
    </row>
    <row r="71" spans="1:17" ht="15.75" customHeight="1" x14ac:dyDescent="0.25">
      <c r="A71" s="31">
        <v>43493</v>
      </c>
      <c r="B71" s="21" t="s">
        <v>18</v>
      </c>
      <c r="C71" s="20">
        <v>0.33333333333333331</v>
      </c>
      <c r="D71" s="18">
        <v>125</v>
      </c>
      <c r="E71" s="18">
        <v>27</v>
      </c>
      <c r="F71" s="18">
        <v>6</v>
      </c>
      <c r="G71" s="18">
        <v>1780625</v>
      </c>
      <c r="H71" s="5">
        <f t="shared" si="1"/>
        <v>0</v>
      </c>
      <c r="I71" s="5">
        <f t="shared" si="2"/>
        <v>0</v>
      </c>
      <c r="J71" s="18">
        <v>0</v>
      </c>
      <c r="K71" s="7">
        <f t="shared" si="0"/>
        <v>0</v>
      </c>
      <c r="L71" s="8"/>
    </row>
    <row r="72" spans="1:17" ht="15.75" customHeight="1" x14ac:dyDescent="0.25">
      <c r="A72" s="31">
        <v>43493</v>
      </c>
      <c r="B72" s="21" t="s">
        <v>16</v>
      </c>
      <c r="C72" s="20">
        <v>0.76041666666666663</v>
      </c>
      <c r="D72" s="18">
        <v>125</v>
      </c>
      <c r="E72" s="18">
        <v>27</v>
      </c>
      <c r="F72" s="18">
        <v>6</v>
      </c>
      <c r="G72" s="18">
        <v>1781145</v>
      </c>
      <c r="H72" s="5">
        <f t="shared" si="1"/>
        <v>520</v>
      </c>
      <c r="I72" s="5">
        <f t="shared" si="2"/>
        <v>3120</v>
      </c>
      <c r="J72" s="18">
        <v>3126</v>
      </c>
      <c r="K72" s="7">
        <f t="shared" si="0"/>
        <v>6</v>
      </c>
      <c r="L72" s="29">
        <f>C73-C72</f>
        <v>9.8611111111111094E-2</v>
      </c>
    </row>
    <row r="73" spans="1:17" ht="15.75" customHeight="1" x14ac:dyDescent="0.25">
      <c r="A73" s="31">
        <v>43493</v>
      </c>
      <c r="B73" s="21" t="s">
        <v>18</v>
      </c>
      <c r="C73" s="20">
        <v>0.85902777777777772</v>
      </c>
      <c r="D73" s="18">
        <v>115</v>
      </c>
      <c r="E73" s="18">
        <v>27</v>
      </c>
      <c r="F73" s="18">
        <v>6</v>
      </c>
      <c r="G73" s="18">
        <v>1781146</v>
      </c>
      <c r="H73" s="5">
        <f t="shared" si="1"/>
        <v>1</v>
      </c>
      <c r="I73" s="5">
        <f t="shared" si="2"/>
        <v>6</v>
      </c>
      <c r="J73" s="18">
        <v>0</v>
      </c>
      <c r="K73" s="7">
        <f t="shared" si="0"/>
        <v>-6</v>
      </c>
      <c r="L73" s="8"/>
      <c r="N73" s="54" t="s">
        <v>17</v>
      </c>
      <c r="O73" s="55"/>
      <c r="P73" s="55"/>
      <c r="Q73" s="55"/>
    </row>
    <row r="74" spans="1:17" ht="15.75" customHeight="1" x14ac:dyDescent="0.25">
      <c r="A74" s="31">
        <v>43494</v>
      </c>
      <c r="B74" s="6"/>
      <c r="C74" s="20">
        <v>0.2326388888888889</v>
      </c>
      <c r="D74" s="18">
        <v>115</v>
      </c>
      <c r="E74" s="18">
        <v>27</v>
      </c>
      <c r="F74" s="18">
        <v>6</v>
      </c>
      <c r="G74" s="18">
        <v>1781464</v>
      </c>
      <c r="H74" s="5">
        <f t="shared" si="1"/>
        <v>318</v>
      </c>
      <c r="I74" s="5">
        <f t="shared" si="2"/>
        <v>1908</v>
      </c>
      <c r="J74" s="5">
        <f>1359+552</f>
        <v>1911</v>
      </c>
      <c r="K74" s="7">
        <f t="shared" si="0"/>
        <v>3</v>
      </c>
      <c r="L74" s="8"/>
    </row>
    <row r="75" spans="1:17" ht="15.75" customHeight="1" x14ac:dyDescent="0.25">
      <c r="A75" s="31">
        <v>43494</v>
      </c>
      <c r="B75" s="21" t="s">
        <v>16</v>
      </c>
      <c r="C75" s="20">
        <v>0.47569444444444442</v>
      </c>
      <c r="D75" s="21">
        <v>115</v>
      </c>
      <c r="E75" s="18">
        <v>27</v>
      </c>
      <c r="F75" s="18">
        <v>6</v>
      </c>
      <c r="G75" s="18">
        <v>1781676</v>
      </c>
      <c r="H75" s="5">
        <f t="shared" si="1"/>
        <v>212</v>
      </c>
      <c r="I75" s="5">
        <f t="shared" si="2"/>
        <v>1272</v>
      </c>
      <c r="J75" s="18">
        <v>1272</v>
      </c>
      <c r="K75" s="7">
        <f t="shared" si="0"/>
        <v>0</v>
      </c>
      <c r="L75" s="29">
        <f>C76-C75</f>
        <v>1.0416666666666685E-2</v>
      </c>
    </row>
    <row r="76" spans="1:17" ht="15.75" customHeight="1" x14ac:dyDescent="0.25">
      <c r="A76" s="31">
        <v>43494</v>
      </c>
      <c r="B76" s="21" t="s">
        <v>18</v>
      </c>
      <c r="C76" s="20">
        <v>0.4861111111111111</v>
      </c>
      <c r="D76" s="18">
        <v>115</v>
      </c>
      <c r="E76" s="18">
        <v>41</v>
      </c>
      <c r="F76" s="18">
        <v>6</v>
      </c>
      <c r="G76" s="18">
        <v>1781676</v>
      </c>
      <c r="H76" s="5">
        <f t="shared" si="1"/>
        <v>0</v>
      </c>
      <c r="I76" s="5">
        <f t="shared" si="2"/>
        <v>0</v>
      </c>
      <c r="J76" s="18">
        <v>0</v>
      </c>
      <c r="K76" s="7">
        <f t="shared" si="0"/>
        <v>0</v>
      </c>
      <c r="L76" s="8"/>
    </row>
    <row r="77" spans="1:17" ht="15.75" customHeight="1" x14ac:dyDescent="0.25">
      <c r="A77" s="31">
        <v>43494</v>
      </c>
      <c r="B77" s="6"/>
      <c r="C77" s="20">
        <v>0.76944444444444449</v>
      </c>
      <c r="D77" s="18">
        <v>115</v>
      </c>
      <c r="E77" s="18">
        <v>41</v>
      </c>
      <c r="F77" s="18">
        <v>6</v>
      </c>
      <c r="G77" s="18">
        <v>1782143</v>
      </c>
      <c r="H77" s="5">
        <f t="shared" si="1"/>
        <v>467</v>
      </c>
      <c r="I77" s="5">
        <f t="shared" si="2"/>
        <v>2802</v>
      </c>
      <c r="J77" s="18">
        <v>2802</v>
      </c>
      <c r="K77" s="7">
        <f t="shared" si="0"/>
        <v>0</v>
      </c>
      <c r="L77" s="29"/>
    </row>
    <row r="78" spans="1:17" ht="15.75" customHeight="1" x14ac:dyDescent="0.25">
      <c r="A78" s="31">
        <v>43494</v>
      </c>
      <c r="B78" s="21" t="s">
        <v>16</v>
      </c>
      <c r="C78" s="20">
        <v>0.83333333333333337</v>
      </c>
      <c r="D78" s="18">
        <v>115</v>
      </c>
      <c r="E78" s="18">
        <v>41</v>
      </c>
      <c r="F78" s="18">
        <v>6</v>
      </c>
      <c r="G78" s="18">
        <v>1782143</v>
      </c>
      <c r="H78" s="5">
        <f t="shared" si="1"/>
        <v>0</v>
      </c>
      <c r="I78" s="5">
        <f t="shared" si="2"/>
        <v>0</v>
      </c>
      <c r="J78" s="18">
        <v>0</v>
      </c>
      <c r="K78" s="7">
        <f t="shared" si="0"/>
        <v>0</v>
      </c>
      <c r="L78" s="29">
        <f>C79-C78</f>
        <v>5.902777777777779E-2</v>
      </c>
    </row>
    <row r="79" spans="1:17" ht="15.75" customHeight="1" x14ac:dyDescent="0.25">
      <c r="A79" s="31">
        <v>43494</v>
      </c>
      <c r="B79" s="21" t="s">
        <v>18</v>
      </c>
      <c r="C79" s="20">
        <v>0.89236111111111116</v>
      </c>
      <c r="D79" s="21">
        <v>115</v>
      </c>
      <c r="E79" s="18">
        <v>27</v>
      </c>
      <c r="F79" s="18">
        <v>6</v>
      </c>
      <c r="G79" s="18">
        <v>1782143</v>
      </c>
      <c r="H79" s="5">
        <f t="shared" si="1"/>
        <v>0</v>
      </c>
      <c r="I79" s="5">
        <f t="shared" si="2"/>
        <v>0</v>
      </c>
      <c r="J79" s="18">
        <v>0</v>
      </c>
      <c r="K79" s="7">
        <f t="shared" si="0"/>
        <v>0</v>
      </c>
      <c r="L79" s="8"/>
    </row>
    <row r="80" spans="1:17" ht="15.75" customHeight="1" x14ac:dyDescent="0.25">
      <c r="A80" s="31">
        <v>43495</v>
      </c>
      <c r="B80" s="6"/>
      <c r="C80" s="20">
        <v>0.22222222222222221</v>
      </c>
      <c r="D80" s="18">
        <v>115</v>
      </c>
      <c r="E80" s="18">
        <v>27</v>
      </c>
      <c r="F80" s="18">
        <v>6</v>
      </c>
      <c r="G80" s="18">
        <v>1782143</v>
      </c>
      <c r="H80" s="5">
        <f t="shared" si="1"/>
        <v>0</v>
      </c>
      <c r="I80" s="5">
        <f t="shared" si="2"/>
        <v>0</v>
      </c>
      <c r="J80" s="18">
        <v>0</v>
      </c>
      <c r="K80" s="7">
        <f t="shared" si="0"/>
        <v>0</v>
      </c>
      <c r="L80" s="8"/>
    </row>
    <row r="81" spans="1:17" ht="15.75" customHeight="1" x14ac:dyDescent="0.25">
      <c r="A81" s="31">
        <v>43495</v>
      </c>
      <c r="B81" s="6"/>
      <c r="C81" s="20">
        <v>0.77916666666666667</v>
      </c>
      <c r="D81" s="18">
        <v>115</v>
      </c>
      <c r="E81" s="18">
        <v>27</v>
      </c>
      <c r="F81" s="18">
        <v>6</v>
      </c>
      <c r="G81" s="18">
        <v>1782630</v>
      </c>
      <c r="H81" s="5">
        <f t="shared" si="1"/>
        <v>487</v>
      </c>
      <c r="I81" s="5">
        <f t="shared" si="2"/>
        <v>2922</v>
      </c>
      <c r="J81" s="18">
        <v>2922</v>
      </c>
      <c r="K81" s="7">
        <f t="shared" si="0"/>
        <v>0</v>
      </c>
      <c r="L81" s="8"/>
    </row>
    <row r="82" spans="1:17" ht="15.75" customHeight="1" x14ac:dyDescent="0.25">
      <c r="A82" s="31">
        <v>43496</v>
      </c>
      <c r="B82" s="21" t="s">
        <v>16</v>
      </c>
      <c r="C82" s="20">
        <v>2.5694444444444443E-2</v>
      </c>
      <c r="D82" s="18">
        <v>115</v>
      </c>
      <c r="E82" s="18">
        <v>27</v>
      </c>
      <c r="F82" s="18">
        <v>6</v>
      </c>
      <c r="G82" s="18">
        <v>1782930</v>
      </c>
      <c r="H82" s="5">
        <f t="shared" si="1"/>
        <v>300</v>
      </c>
      <c r="I82" s="5">
        <f t="shared" si="2"/>
        <v>1800</v>
      </c>
      <c r="J82" s="18">
        <v>1800</v>
      </c>
      <c r="K82" s="7">
        <f t="shared" si="0"/>
        <v>0</v>
      </c>
      <c r="L82" s="29">
        <f>C83-C82</f>
        <v>2.7083333333333334E-2</v>
      </c>
    </row>
    <row r="83" spans="1:17" ht="15.75" customHeight="1" x14ac:dyDescent="0.25">
      <c r="A83" s="31">
        <v>43496</v>
      </c>
      <c r="B83" s="21" t="s">
        <v>18</v>
      </c>
      <c r="C83" s="20">
        <v>5.2777777777777778E-2</v>
      </c>
      <c r="D83" s="18">
        <v>125</v>
      </c>
      <c r="E83" s="18">
        <v>41</v>
      </c>
      <c r="F83" s="18">
        <v>6</v>
      </c>
      <c r="G83" s="18">
        <v>1782930</v>
      </c>
      <c r="H83" s="5">
        <f t="shared" si="1"/>
        <v>0</v>
      </c>
      <c r="I83" s="5">
        <f t="shared" si="2"/>
        <v>0</v>
      </c>
      <c r="J83" s="18">
        <v>0</v>
      </c>
      <c r="K83" s="7">
        <f t="shared" si="0"/>
        <v>0</v>
      </c>
      <c r="L83" s="8"/>
    </row>
    <row r="84" spans="1:17" ht="15.75" customHeight="1" x14ac:dyDescent="0.25">
      <c r="A84" s="31">
        <v>43496</v>
      </c>
      <c r="B84" s="6"/>
      <c r="C84" s="20">
        <v>0.25347222222222221</v>
      </c>
      <c r="D84" s="18">
        <v>125</v>
      </c>
      <c r="E84" s="18">
        <v>41</v>
      </c>
      <c r="F84" s="18">
        <v>6</v>
      </c>
      <c r="G84" s="18">
        <v>1783202</v>
      </c>
      <c r="H84" s="5">
        <f t="shared" si="1"/>
        <v>272</v>
      </c>
      <c r="I84" s="5">
        <f t="shared" si="2"/>
        <v>1632</v>
      </c>
      <c r="J84" s="18">
        <v>1632</v>
      </c>
      <c r="K84" s="7">
        <f t="shared" si="0"/>
        <v>0</v>
      </c>
      <c r="L84" s="8"/>
    </row>
    <row r="85" spans="1:17" ht="15.75" customHeight="1" x14ac:dyDescent="0.25">
      <c r="A85" s="31">
        <v>43496</v>
      </c>
      <c r="B85" s="21" t="s">
        <v>16</v>
      </c>
      <c r="C85" s="20">
        <v>0.55902777777777779</v>
      </c>
      <c r="D85" s="18">
        <v>125</v>
      </c>
      <c r="E85" s="18">
        <v>41</v>
      </c>
      <c r="F85" s="18">
        <v>6</v>
      </c>
      <c r="G85" s="18">
        <v>1783549</v>
      </c>
      <c r="H85" s="5">
        <f t="shared" si="1"/>
        <v>347</v>
      </c>
      <c r="I85" s="5">
        <f t="shared" si="2"/>
        <v>2082</v>
      </c>
      <c r="J85" s="18">
        <v>2083</v>
      </c>
      <c r="K85" s="7">
        <f t="shared" si="0"/>
        <v>1</v>
      </c>
      <c r="L85" s="29">
        <f>C86-C85</f>
        <v>3.7499999999999978E-2</v>
      </c>
    </row>
    <row r="86" spans="1:17" ht="15.75" customHeight="1" x14ac:dyDescent="0.25">
      <c r="A86" s="31">
        <v>43496</v>
      </c>
      <c r="B86" s="21" t="s">
        <v>18</v>
      </c>
      <c r="C86" s="20">
        <v>0.59652777777777777</v>
      </c>
      <c r="D86" s="18">
        <v>125</v>
      </c>
      <c r="E86" s="18">
        <v>27</v>
      </c>
      <c r="F86" s="18">
        <v>6</v>
      </c>
      <c r="G86" s="18">
        <v>1783549</v>
      </c>
      <c r="H86" s="5">
        <f t="shared" si="1"/>
        <v>0</v>
      </c>
      <c r="I86" s="5">
        <f t="shared" si="2"/>
        <v>0</v>
      </c>
      <c r="J86" s="18">
        <v>0</v>
      </c>
      <c r="K86" s="7">
        <f t="shared" si="0"/>
        <v>0</v>
      </c>
      <c r="L86" s="8"/>
    </row>
    <row r="87" spans="1:17" ht="15.75" customHeight="1" x14ac:dyDescent="0.25">
      <c r="A87" s="31">
        <v>43496</v>
      </c>
      <c r="B87" s="6"/>
      <c r="C87" s="20">
        <v>0.76249999999999996</v>
      </c>
      <c r="D87" s="18">
        <v>125</v>
      </c>
      <c r="E87" s="18">
        <v>27</v>
      </c>
      <c r="F87" s="18">
        <v>6</v>
      </c>
      <c r="G87" s="18">
        <v>1783707</v>
      </c>
      <c r="H87" s="5">
        <f t="shared" si="1"/>
        <v>158</v>
      </c>
      <c r="I87" s="5">
        <f t="shared" si="2"/>
        <v>948</v>
      </c>
      <c r="J87" s="18">
        <v>947</v>
      </c>
      <c r="K87" s="7">
        <f t="shared" si="0"/>
        <v>-1</v>
      </c>
      <c r="L87" s="8"/>
      <c r="N87" s="54" t="s">
        <v>17</v>
      </c>
      <c r="O87" s="55"/>
      <c r="P87" s="55"/>
      <c r="Q87" s="55"/>
    </row>
    <row r="88" spans="1:17" ht="15.75" customHeight="1" x14ac:dyDescent="0.25">
      <c r="A88" s="31">
        <v>43497</v>
      </c>
      <c r="B88" s="6"/>
      <c r="C88" s="20">
        <v>0.25277777777777777</v>
      </c>
      <c r="D88" s="18">
        <v>125</v>
      </c>
      <c r="E88" s="18">
        <v>27</v>
      </c>
      <c r="F88" s="18">
        <v>6</v>
      </c>
      <c r="G88" s="18">
        <v>1784175</v>
      </c>
      <c r="H88" s="5">
        <f t="shared" si="1"/>
        <v>468</v>
      </c>
      <c r="I88" s="5">
        <f t="shared" si="2"/>
        <v>2808</v>
      </c>
      <c r="J88" s="18">
        <v>2814</v>
      </c>
      <c r="K88" s="7">
        <f t="shared" si="0"/>
        <v>6</v>
      </c>
      <c r="L88" s="8"/>
    </row>
    <row r="89" spans="1:17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3">
        <f t="shared" ref="I89:J89" si="3">SUM(I4:I88)</f>
        <v>164910</v>
      </c>
      <c r="J89" s="3">
        <f t="shared" si="3"/>
        <v>164854</v>
      </c>
      <c r="K89" s="3">
        <f t="shared" si="0"/>
        <v>-56</v>
      </c>
      <c r="L89" s="23"/>
      <c r="M89" s="58" t="s">
        <v>19</v>
      </c>
      <c r="N89" s="59"/>
      <c r="O89" s="59"/>
      <c r="P89" s="60"/>
    </row>
    <row r="90" spans="1:17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4">
        <v>164910</v>
      </c>
      <c r="J90" s="3">
        <f>163597+1121</f>
        <v>164718</v>
      </c>
      <c r="K90" s="3">
        <f t="shared" si="0"/>
        <v>-192</v>
      </c>
      <c r="L90" s="23"/>
      <c r="M90" s="58" t="s">
        <v>20</v>
      </c>
      <c r="N90" s="59"/>
      <c r="O90" s="59"/>
      <c r="P90" s="60"/>
    </row>
    <row r="91" spans="1:17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7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7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7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7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7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3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3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3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3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3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3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3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3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3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3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3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3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3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3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3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3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3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3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3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3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3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3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3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3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3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3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3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3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3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3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3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3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3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3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3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3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3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3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3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3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3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3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3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3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3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3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3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3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3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3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3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3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3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3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3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3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3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3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33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5"/>
    </row>
    <row r="241" spans="1:12" ht="15.75" customHeight="1" x14ac:dyDescent="0.25">
      <c r="A241" s="33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5"/>
    </row>
    <row r="242" spans="1:12" ht="15.75" customHeight="1" x14ac:dyDescent="0.25">
      <c r="A242" s="33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5"/>
    </row>
    <row r="243" spans="1:12" ht="15.75" customHeight="1" x14ac:dyDescent="0.25">
      <c r="A243" s="33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5"/>
    </row>
    <row r="244" spans="1:12" ht="15.75" customHeight="1" x14ac:dyDescent="0.25">
      <c r="A244" s="33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5"/>
    </row>
    <row r="245" spans="1:12" ht="15.75" customHeight="1" x14ac:dyDescent="0.25">
      <c r="A245" s="33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5"/>
    </row>
    <row r="246" spans="1:12" ht="15.75" customHeight="1" x14ac:dyDescent="0.25">
      <c r="A246" s="33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5"/>
    </row>
    <row r="247" spans="1:12" ht="15.75" customHeight="1" x14ac:dyDescent="0.25">
      <c r="A247" s="33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5"/>
    </row>
    <row r="248" spans="1:12" ht="15.75" customHeight="1" x14ac:dyDescent="0.25">
      <c r="A248" s="33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5"/>
    </row>
    <row r="249" spans="1:12" ht="15.75" customHeight="1" x14ac:dyDescent="0.25">
      <c r="A249" s="33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5"/>
    </row>
    <row r="250" spans="1:12" ht="15.75" customHeight="1" x14ac:dyDescent="0.25">
      <c r="A250" s="33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5"/>
    </row>
    <row r="251" spans="1:12" ht="15.75" customHeight="1" x14ac:dyDescent="0.25">
      <c r="A251" s="33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5"/>
    </row>
    <row r="252" spans="1:12" ht="15.75" customHeight="1" x14ac:dyDescent="0.25">
      <c r="A252" s="33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5"/>
    </row>
    <row r="253" spans="1:12" ht="15.75" customHeight="1" x14ac:dyDescent="0.25">
      <c r="A253" s="33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5"/>
    </row>
    <row r="254" spans="1:12" ht="15.75" customHeight="1" x14ac:dyDescent="0.25">
      <c r="A254" s="33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5"/>
    </row>
    <row r="255" spans="1:12" ht="15.75" customHeight="1" x14ac:dyDescent="0.25">
      <c r="A255" s="33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5"/>
    </row>
    <row r="256" spans="1:12" ht="15.75" customHeight="1" x14ac:dyDescent="0.25">
      <c r="A256" s="33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5"/>
    </row>
    <row r="257" spans="1:12" ht="15.75" customHeight="1" x14ac:dyDescent="0.25">
      <c r="A257" s="33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5"/>
    </row>
    <row r="258" spans="1:12" ht="15.75" customHeight="1" x14ac:dyDescent="0.25">
      <c r="A258" s="33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5"/>
    </row>
    <row r="259" spans="1:12" ht="15.75" customHeight="1" x14ac:dyDescent="0.25">
      <c r="A259" s="33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5"/>
    </row>
    <row r="260" spans="1:12" ht="15.75" customHeight="1" x14ac:dyDescent="0.25">
      <c r="A260" s="33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5"/>
    </row>
    <row r="261" spans="1:12" ht="15.75" customHeight="1" x14ac:dyDescent="0.25">
      <c r="A261" s="33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5"/>
    </row>
    <row r="262" spans="1:12" ht="15.75" customHeight="1" x14ac:dyDescent="0.25">
      <c r="A262" s="33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5"/>
    </row>
    <row r="263" spans="1:12" ht="15.75" customHeight="1" x14ac:dyDescent="0.25">
      <c r="A263" s="33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5"/>
    </row>
    <row r="264" spans="1:12" ht="15.75" customHeight="1" x14ac:dyDescent="0.25">
      <c r="A264" s="33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5"/>
    </row>
    <row r="265" spans="1:12" ht="15.75" customHeight="1" x14ac:dyDescent="0.25">
      <c r="A265" s="33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5"/>
    </row>
    <row r="266" spans="1:12" ht="15.75" customHeight="1" x14ac:dyDescent="0.25">
      <c r="A266" s="33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5"/>
    </row>
    <row r="267" spans="1:12" ht="15.75" customHeight="1" x14ac:dyDescent="0.25">
      <c r="A267" s="33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5"/>
    </row>
    <row r="268" spans="1:12" ht="15.75" customHeight="1" x14ac:dyDescent="0.25">
      <c r="A268" s="33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5"/>
    </row>
    <row r="269" spans="1:12" ht="15.75" customHeight="1" x14ac:dyDescent="0.25">
      <c r="A269" s="33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5"/>
    </row>
    <row r="270" spans="1:12" ht="15.75" customHeight="1" x14ac:dyDescent="0.25">
      <c r="A270" s="33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5"/>
    </row>
    <row r="271" spans="1:12" ht="15.75" customHeight="1" x14ac:dyDescent="0.25">
      <c r="A271" s="33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5"/>
    </row>
    <row r="272" spans="1:12" ht="15.75" customHeight="1" x14ac:dyDescent="0.25">
      <c r="A272" s="33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5"/>
    </row>
    <row r="273" spans="1:12" ht="15.75" customHeight="1" x14ac:dyDescent="0.25">
      <c r="A273" s="33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5"/>
    </row>
    <row r="274" spans="1:12" ht="15.75" customHeight="1" x14ac:dyDescent="0.25">
      <c r="A274" s="33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5"/>
    </row>
    <row r="275" spans="1:12" ht="15.75" customHeight="1" x14ac:dyDescent="0.25">
      <c r="A275" s="33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5"/>
    </row>
    <row r="276" spans="1:12" ht="15.75" customHeight="1" x14ac:dyDescent="0.25">
      <c r="A276" s="33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5"/>
    </row>
    <row r="277" spans="1:12" ht="15.75" customHeight="1" x14ac:dyDescent="0.25">
      <c r="A277" s="33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5"/>
    </row>
    <row r="278" spans="1:12" ht="15.75" customHeight="1" x14ac:dyDescent="0.25">
      <c r="A278" s="33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5"/>
    </row>
    <row r="279" spans="1:12" ht="15.75" customHeight="1" x14ac:dyDescent="0.25">
      <c r="A279" s="33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5"/>
    </row>
    <row r="280" spans="1:12" ht="15.75" customHeight="1" x14ac:dyDescent="0.25">
      <c r="A280" s="33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5"/>
    </row>
    <row r="281" spans="1:12" ht="15.75" customHeight="1" x14ac:dyDescent="0.25">
      <c r="A281" s="33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5"/>
    </row>
    <row r="282" spans="1:12" ht="15.75" customHeight="1" x14ac:dyDescent="0.25">
      <c r="A282" s="33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5"/>
    </row>
    <row r="283" spans="1:12" ht="15.75" customHeight="1" x14ac:dyDescent="0.25">
      <c r="A283" s="33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5"/>
    </row>
    <row r="284" spans="1:12" ht="15.75" customHeight="1" x14ac:dyDescent="0.25">
      <c r="A284" s="33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5"/>
    </row>
    <row r="285" spans="1:12" ht="15.75" customHeight="1" x14ac:dyDescent="0.25">
      <c r="A285" s="33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5"/>
    </row>
    <row r="286" spans="1:12" ht="15.75" customHeight="1" x14ac:dyDescent="0.25">
      <c r="A286" s="33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5"/>
    </row>
    <row r="287" spans="1:12" ht="15.75" customHeight="1" x14ac:dyDescent="0.25">
      <c r="A287" s="33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5"/>
    </row>
    <row r="288" spans="1:12" ht="15.75" customHeight="1" x14ac:dyDescent="0.25">
      <c r="A288" s="33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5"/>
    </row>
    <row r="289" spans="1:12" ht="15.75" customHeight="1" x14ac:dyDescent="0.25">
      <c r="A289" s="33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5"/>
    </row>
    <row r="290" spans="1:12" ht="15.75" customHeight="1" x14ac:dyDescent="0.25">
      <c r="A290" s="3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3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3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3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3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3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3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3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3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3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3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3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3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3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3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3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3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3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3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3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3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3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3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3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3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3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3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3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3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3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3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3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3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3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3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3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3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3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3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3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3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3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3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3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3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3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3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3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3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3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3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3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3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3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3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3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3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3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3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3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3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3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3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3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3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3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3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3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3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3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3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3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3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3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3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3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3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3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3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3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3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3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3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3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3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3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3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3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3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3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3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3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3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3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3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3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3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3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3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3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3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3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3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3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3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3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3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3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3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3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3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3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3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3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3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3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3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3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3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3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3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3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3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3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3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3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3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3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3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3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3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3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3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3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3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3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3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3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3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3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3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3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3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3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3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3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3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3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3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3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3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3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3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3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3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3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3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3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3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3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3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3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3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3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3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3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3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3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3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3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3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3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3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3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3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3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3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3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3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3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3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3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3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3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3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3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3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3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3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3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3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3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3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3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3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3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3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3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3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3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3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3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3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3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3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3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3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3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3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3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3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3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3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3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3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3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3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3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3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3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3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3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3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3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3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3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3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3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3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3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3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3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3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3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3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3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3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3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3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3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3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3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3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3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3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3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3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3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3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3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3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3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3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3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3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3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3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3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3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3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3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3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3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3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3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3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3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3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3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3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3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3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3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3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3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3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3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3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3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3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3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3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3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3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3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3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3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3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3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3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3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3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3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3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3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3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3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3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3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3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3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3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3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3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3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3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3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3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3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3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3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3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3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3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3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3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3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3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3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3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3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3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3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3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3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3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3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3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3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3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3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3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3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3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3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3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3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3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3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3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3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3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3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3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3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3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3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3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3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3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3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3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3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3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3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3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3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3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3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3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3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3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3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3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3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3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3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3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3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3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3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3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3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3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3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3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3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3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3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3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3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3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3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3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3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3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3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3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3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3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3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3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3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3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3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3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3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3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3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3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3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3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3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3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3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3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3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3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3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3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3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3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3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3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3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3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3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3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3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3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3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3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3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3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3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3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3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3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3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3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3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3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3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3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3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3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3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3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3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3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3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3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3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3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3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3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3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3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3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3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3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3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3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3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3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3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3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3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3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3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3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3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3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3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3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3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3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3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3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3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3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3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3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3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3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3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3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3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3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3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3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3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3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3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3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3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3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3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3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3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3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3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3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3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3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3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3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3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3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3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3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3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3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3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3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3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3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3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3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3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3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3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3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3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3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3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3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3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3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3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3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3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3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3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3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3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3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3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3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3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3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3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3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3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3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3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3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3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3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3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3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3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3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3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3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3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3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3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3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3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3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3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3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3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3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3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3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3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3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3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3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3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3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3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3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3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3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3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3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3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3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3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3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3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3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3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3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3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3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3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3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3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3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3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3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3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3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3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3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3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3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3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3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3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3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3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3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3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3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3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3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3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3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3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3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3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3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3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3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3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3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3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3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3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3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3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3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3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3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3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3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3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3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3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3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3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3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3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3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3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3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3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3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3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3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3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3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3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3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3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3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3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3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3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3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3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3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3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3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3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3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3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3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3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3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3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3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3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3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3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3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3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3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3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3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3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3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3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3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3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3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3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3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3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3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3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3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3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3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3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3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3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3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3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3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3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3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3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3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3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3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3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3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3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3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3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3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3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3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3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3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3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3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3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3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3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3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3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3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3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3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3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3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3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3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3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3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3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3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3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3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3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3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3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3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3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3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3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3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3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3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3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3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3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3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3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3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3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3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3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3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3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ht="15.75" customHeight="1" x14ac:dyDescent="0.25">
      <c r="A1034" s="33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ht="15.75" customHeight="1" x14ac:dyDescent="0.25">
      <c r="A1035" s="33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ht="15.75" customHeight="1" x14ac:dyDescent="0.25">
      <c r="A1036" s="33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ht="15.75" customHeight="1" x14ac:dyDescent="0.25">
      <c r="A1037" s="33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  <row r="1038" spans="1:12" ht="15.75" customHeight="1" x14ac:dyDescent="0.25">
      <c r="A1038" s="33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</row>
  </sheetData>
  <mergeCells count="25">
    <mergeCell ref="N73:Q73"/>
    <mergeCell ref="N87:Q87"/>
    <mergeCell ref="M89:P89"/>
    <mergeCell ref="M90:P90"/>
    <mergeCell ref="B1:F1"/>
    <mergeCell ref="L1:L2"/>
    <mergeCell ref="N35:Q35"/>
    <mergeCell ref="N36:Q36"/>
    <mergeCell ref="N42:Q42"/>
    <mergeCell ref="N57:Q57"/>
    <mergeCell ref="N58:Q58"/>
    <mergeCell ref="N17:Q17"/>
    <mergeCell ref="N19:Q19"/>
    <mergeCell ref="N21:Q21"/>
    <mergeCell ref="N23:Q23"/>
    <mergeCell ref="N25:Q25"/>
    <mergeCell ref="N24:Q24"/>
    <mergeCell ref="N28:Q28"/>
    <mergeCell ref="N27:Q27"/>
    <mergeCell ref="A1:A2"/>
    <mergeCell ref="K1:K2"/>
    <mergeCell ref="H1:H2"/>
    <mergeCell ref="I1:I2"/>
    <mergeCell ref="J1:J2"/>
    <mergeCell ref="G1:G2"/>
  </mergeCells>
  <conditionalFormatting sqref="D3:D88">
    <cfRule type="cellIs" dxfId="65" priority="1" operator="equal">
      <formula>180</formula>
    </cfRule>
  </conditionalFormatting>
  <conditionalFormatting sqref="D3:D88">
    <cfRule type="cellIs" dxfId="64" priority="2" operator="equal">
      <formula>150</formula>
    </cfRule>
  </conditionalFormatting>
  <conditionalFormatting sqref="E4:E25 E27:E88">
    <cfRule type="cellIs" dxfId="63" priority="3" operator="equal">
      <formula>42</formula>
    </cfRule>
  </conditionalFormatting>
  <conditionalFormatting sqref="K3:K90">
    <cfRule type="cellIs" dxfId="62" priority="4" operator="greaterThanOrEqual">
      <formula>0</formula>
    </cfRule>
  </conditionalFormatting>
  <conditionalFormatting sqref="K3:K90">
    <cfRule type="cellIs" dxfId="61" priority="5" operator="lessThan">
      <formula>0</formula>
    </cfRule>
  </conditionalFormatting>
  <conditionalFormatting sqref="D4:D88">
    <cfRule type="cellIs" dxfId="60" priority="6" operator="equal">
      <formula>125</formula>
    </cfRule>
  </conditionalFormatting>
  <conditionalFormatting sqref="D4:D88">
    <cfRule type="cellIs" dxfId="59" priority="7" operator="equal">
      <formula>115</formula>
    </cfRule>
  </conditionalFormatting>
  <conditionalFormatting sqref="E4:E88">
    <cfRule type="cellIs" dxfId="58" priority="8" operator="equal">
      <formula>27</formula>
    </cfRule>
  </conditionalFormatting>
  <conditionalFormatting sqref="K89">
    <cfRule type="cellIs" dxfId="57" priority="9" operator="greaterThanOrEqual">
      <formula>0</formula>
    </cfRule>
  </conditionalFormatting>
  <conditionalFormatting sqref="K89">
    <cfRule type="cellIs" dxfId="56" priority="10" operator="lessThan">
      <formula>0</formula>
    </cfRule>
  </conditionalFormatting>
  <conditionalFormatting sqref="B3:B88">
    <cfRule type="cellIs" dxfId="55" priority="11" operator="equal">
      <formula>"поставил"</formula>
    </cfRule>
  </conditionalFormatting>
  <conditionalFormatting sqref="B3:B88">
    <cfRule type="cellIs" dxfId="54" priority="12" operator="equal">
      <formula>"снял"</formula>
    </cfRule>
  </conditionalFormatting>
  <pageMargins left="0.11811023622047245" right="0.11811023622047245" top="0.15748031496062992" bottom="0.15748031496062992" header="0" footer="0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0"/>
  <sheetViews>
    <sheetView workbookViewId="0">
      <pane ySplit="2" topLeftCell="A10" activePane="bottomLeft" state="frozen"/>
      <selection pane="bottomLeft" sqref="A1:P40"/>
    </sheetView>
  </sheetViews>
  <sheetFormatPr defaultColWidth="14.42578125" defaultRowHeight="15" customHeight="1" x14ac:dyDescent="0.25"/>
  <cols>
    <col min="1" max="1" width="8.140625" customWidth="1"/>
    <col min="2" max="2" width="9.85546875" customWidth="1"/>
    <col min="3" max="4" width="9.140625" customWidth="1"/>
    <col min="5" max="5" width="4.7109375" customWidth="1"/>
    <col min="6" max="6" width="7.28515625" customWidth="1"/>
    <col min="7" max="7" width="13" customWidth="1"/>
    <col min="8" max="8" width="13.5703125" customWidth="1"/>
    <col min="9" max="9" width="15" customWidth="1"/>
    <col min="10" max="10" width="17.7109375" customWidth="1"/>
    <col min="11" max="11" width="10.85546875" customWidth="1"/>
    <col min="12" max="12" width="15.85546875" customWidth="1"/>
    <col min="13" max="26" width="8.7109375" customWidth="1"/>
  </cols>
  <sheetData>
    <row r="1" spans="1:26" x14ac:dyDescent="0.25">
      <c r="A1" s="66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x14ac:dyDescent="0.25">
      <c r="A2" s="57"/>
      <c r="B2" s="6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7">
        <v>43466</v>
      </c>
      <c r="B3" s="28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6" x14ac:dyDescent="0.25">
      <c r="A4" s="27">
        <v>43473</v>
      </c>
      <c r="B4" s="6"/>
      <c r="C4" s="10">
        <v>0.29166666666666669</v>
      </c>
      <c r="D4" s="5">
        <v>230</v>
      </c>
      <c r="E4" s="5">
        <v>41</v>
      </c>
      <c r="F4" s="5">
        <v>2</v>
      </c>
      <c r="G4" s="5">
        <v>827459</v>
      </c>
      <c r="H4" s="5">
        <v>0</v>
      </c>
      <c r="I4" s="5">
        <f t="shared" ref="I4:I38" si="0">H4*F4</f>
        <v>0</v>
      </c>
      <c r="J4" s="5">
        <v>0</v>
      </c>
      <c r="K4" s="7">
        <f t="shared" ref="K4:K40" si="1">J4-I4</f>
        <v>0</v>
      </c>
      <c r="L4" s="8"/>
    </row>
    <row r="5" spans="1:26" x14ac:dyDescent="0.25">
      <c r="A5" s="27">
        <v>43480</v>
      </c>
      <c r="B5" s="6"/>
      <c r="C5" s="13">
        <v>0.79166666666666663</v>
      </c>
      <c r="D5" s="5">
        <v>230</v>
      </c>
      <c r="E5" s="5">
        <v>41</v>
      </c>
      <c r="F5" s="5">
        <v>2</v>
      </c>
      <c r="G5" s="5">
        <v>836190</v>
      </c>
      <c r="H5" s="5">
        <f t="shared" ref="H5:H38" si="2">G5-G4</f>
        <v>8731</v>
      </c>
      <c r="I5" s="5">
        <f t="shared" si="0"/>
        <v>17462</v>
      </c>
      <c r="J5" s="5">
        <v>17463</v>
      </c>
      <c r="K5" s="7">
        <f t="shared" si="1"/>
        <v>1</v>
      </c>
      <c r="L5" s="8"/>
    </row>
    <row r="6" spans="1:26" ht="15" customHeight="1" x14ac:dyDescent="0.25">
      <c r="A6" s="27">
        <v>43481</v>
      </c>
      <c r="B6" s="6"/>
      <c r="C6" s="16">
        <v>0.28125</v>
      </c>
      <c r="D6" s="5">
        <v>230</v>
      </c>
      <c r="E6" s="5">
        <v>41</v>
      </c>
      <c r="F6" s="5">
        <v>2</v>
      </c>
      <c r="G6" s="5">
        <v>836190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8"/>
    </row>
    <row r="7" spans="1:26" ht="15" customHeight="1" x14ac:dyDescent="0.25">
      <c r="A7" s="27">
        <v>43481</v>
      </c>
      <c r="B7" s="6"/>
      <c r="C7" s="16">
        <v>0.75069444444444444</v>
      </c>
      <c r="D7" s="5">
        <v>230</v>
      </c>
      <c r="E7" s="5">
        <v>41</v>
      </c>
      <c r="F7" s="5">
        <v>2</v>
      </c>
      <c r="G7" s="5">
        <v>836190</v>
      </c>
      <c r="H7" s="5">
        <f t="shared" si="2"/>
        <v>0</v>
      </c>
      <c r="I7" s="5">
        <f t="shared" si="0"/>
        <v>0</v>
      </c>
      <c r="J7" s="5">
        <v>0</v>
      </c>
      <c r="K7" s="7">
        <f t="shared" si="1"/>
        <v>0</v>
      </c>
      <c r="L7" s="8"/>
    </row>
    <row r="8" spans="1:26" ht="15" customHeight="1" x14ac:dyDescent="0.25">
      <c r="A8" s="27">
        <v>43482</v>
      </c>
      <c r="B8" s="6"/>
      <c r="C8" s="16">
        <v>0.25694444444444448</v>
      </c>
      <c r="D8" s="5">
        <v>230</v>
      </c>
      <c r="E8" s="5">
        <v>41</v>
      </c>
      <c r="F8" s="5">
        <v>2</v>
      </c>
      <c r="G8" s="5">
        <v>836190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6" ht="15" customHeight="1" x14ac:dyDescent="0.25">
      <c r="A9" s="27">
        <v>43482</v>
      </c>
      <c r="B9" s="6"/>
      <c r="C9" s="16">
        <v>0.77361111111111114</v>
      </c>
      <c r="D9" s="5">
        <v>230</v>
      </c>
      <c r="E9" s="5">
        <v>41</v>
      </c>
      <c r="F9" s="5">
        <v>2</v>
      </c>
      <c r="G9" s="5">
        <v>836190</v>
      </c>
      <c r="H9" s="5">
        <f t="shared" si="2"/>
        <v>0</v>
      </c>
      <c r="I9" s="5">
        <f t="shared" si="0"/>
        <v>0</v>
      </c>
      <c r="J9" s="5">
        <v>0</v>
      </c>
      <c r="K9" s="7">
        <f t="shared" si="1"/>
        <v>0</v>
      </c>
      <c r="L9" s="8"/>
    </row>
    <row r="10" spans="1:26" ht="15" customHeight="1" x14ac:dyDescent="0.25">
      <c r="A10" s="27">
        <v>43483</v>
      </c>
      <c r="B10" s="6"/>
      <c r="C10" s="16">
        <v>0.22083333333333333</v>
      </c>
      <c r="D10" s="5">
        <v>230</v>
      </c>
      <c r="E10" s="5">
        <v>41</v>
      </c>
      <c r="F10" s="5">
        <v>2</v>
      </c>
      <c r="G10" s="5">
        <v>836190</v>
      </c>
      <c r="H10" s="5">
        <f t="shared" si="2"/>
        <v>0</v>
      </c>
      <c r="I10" s="5">
        <f t="shared" si="0"/>
        <v>0</v>
      </c>
      <c r="J10" s="5">
        <v>0</v>
      </c>
      <c r="K10" s="7">
        <f t="shared" si="1"/>
        <v>0</v>
      </c>
      <c r="L10" s="8"/>
    </row>
    <row r="11" spans="1:26" x14ac:dyDescent="0.25">
      <c r="A11" s="27">
        <v>43483</v>
      </c>
      <c r="B11" s="6"/>
      <c r="C11" s="16">
        <v>0.78125</v>
      </c>
      <c r="D11" s="5">
        <v>230</v>
      </c>
      <c r="E11" s="5">
        <v>41</v>
      </c>
      <c r="F11" s="5">
        <v>2</v>
      </c>
      <c r="G11" s="5">
        <v>836190</v>
      </c>
      <c r="H11" s="5">
        <f t="shared" si="2"/>
        <v>0</v>
      </c>
      <c r="I11" s="5">
        <f t="shared" si="0"/>
        <v>0</v>
      </c>
      <c r="J11" s="5">
        <v>0</v>
      </c>
      <c r="K11" s="7">
        <f t="shared" si="1"/>
        <v>0</v>
      </c>
      <c r="L11" s="8"/>
    </row>
    <row r="12" spans="1:26" x14ac:dyDescent="0.25">
      <c r="A12" s="31">
        <v>43484</v>
      </c>
      <c r="B12" s="6"/>
      <c r="C12" s="20">
        <v>0.23125000000000001</v>
      </c>
      <c r="D12" s="5">
        <v>230</v>
      </c>
      <c r="E12" s="5">
        <v>41</v>
      </c>
      <c r="F12" s="5">
        <v>2</v>
      </c>
      <c r="G12" s="18">
        <v>836190</v>
      </c>
      <c r="H12" s="5">
        <f t="shared" si="2"/>
        <v>0</v>
      </c>
      <c r="I12" s="5">
        <f t="shared" si="0"/>
        <v>0</v>
      </c>
      <c r="J12" s="5">
        <v>0</v>
      </c>
      <c r="K12" s="7">
        <f t="shared" si="1"/>
        <v>0</v>
      </c>
      <c r="L12" s="8"/>
    </row>
    <row r="13" spans="1:26" x14ac:dyDescent="0.25">
      <c r="A13" s="31">
        <v>43484</v>
      </c>
      <c r="B13" s="6"/>
      <c r="C13" s="20">
        <v>0.76249999999999996</v>
      </c>
      <c r="D13" s="5">
        <v>230</v>
      </c>
      <c r="E13" s="5">
        <v>41</v>
      </c>
      <c r="F13" s="5">
        <v>2</v>
      </c>
      <c r="G13" s="18">
        <v>836190</v>
      </c>
      <c r="H13" s="5">
        <f t="shared" si="2"/>
        <v>0</v>
      </c>
      <c r="I13" s="5">
        <f t="shared" si="0"/>
        <v>0</v>
      </c>
      <c r="J13" s="5">
        <v>0</v>
      </c>
      <c r="K13" s="7">
        <f t="shared" si="1"/>
        <v>0</v>
      </c>
      <c r="L13" s="8"/>
    </row>
    <row r="14" spans="1:26" x14ac:dyDescent="0.25">
      <c r="A14" s="31">
        <v>43485</v>
      </c>
      <c r="B14" s="6"/>
      <c r="C14" s="20">
        <v>0.25</v>
      </c>
      <c r="D14" s="5">
        <v>230</v>
      </c>
      <c r="E14" s="5">
        <v>41</v>
      </c>
      <c r="F14" s="5">
        <v>2</v>
      </c>
      <c r="G14" s="18">
        <v>836190</v>
      </c>
      <c r="H14" s="5">
        <f t="shared" si="2"/>
        <v>0</v>
      </c>
      <c r="I14" s="5">
        <f t="shared" si="0"/>
        <v>0</v>
      </c>
      <c r="J14" s="5">
        <v>0</v>
      </c>
      <c r="K14" s="7">
        <f t="shared" si="1"/>
        <v>0</v>
      </c>
      <c r="L14" s="8"/>
    </row>
    <row r="15" spans="1:26" x14ac:dyDescent="0.25">
      <c r="A15" s="31">
        <v>43485</v>
      </c>
      <c r="B15" s="6"/>
      <c r="C15" s="20">
        <v>0.75694444444444442</v>
      </c>
      <c r="D15" s="5">
        <v>230</v>
      </c>
      <c r="E15" s="5">
        <v>41</v>
      </c>
      <c r="F15" s="5">
        <v>2</v>
      </c>
      <c r="G15" s="18">
        <v>836190</v>
      </c>
      <c r="H15" s="5">
        <f t="shared" si="2"/>
        <v>0</v>
      </c>
      <c r="I15" s="5">
        <f t="shared" si="0"/>
        <v>0</v>
      </c>
      <c r="J15" s="5">
        <v>0</v>
      </c>
      <c r="K15" s="7">
        <f t="shared" si="1"/>
        <v>0</v>
      </c>
      <c r="L15" s="8"/>
    </row>
    <row r="16" spans="1:26" x14ac:dyDescent="0.25">
      <c r="A16" s="31">
        <v>43486</v>
      </c>
      <c r="B16" s="6"/>
      <c r="C16" s="20">
        <v>0.24652777777777779</v>
      </c>
      <c r="D16" s="5">
        <v>230</v>
      </c>
      <c r="E16" s="5">
        <v>41</v>
      </c>
      <c r="F16" s="18">
        <v>2</v>
      </c>
      <c r="G16" s="18">
        <v>836190</v>
      </c>
      <c r="H16" s="5">
        <f t="shared" si="2"/>
        <v>0</v>
      </c>
      <c r="I16" s="5">
        <f t="shared" si="0"/>
        <v>0</v>
      </c>
      <c r="J16" s="5">
        <v>0</v>
      </c>
      <c r="K16" s="7">
        <f t="shared" si="1"/>
        <v>0</v>
      </c>
      <c r="L16" s="8"/>
    </row>
    <row r="17" spans="1:12" x14ac:dyDescent="0.25">
      <c r="A17" s="31">
        <v>43486</v>
      </c>
      <c r="B17" s="6"/>
      <c r="C17" s="20">
        <v>0.7583333333333333</v>
      </c>
      <c r="D17" s="5">
        <v>230</v>
      </c>
      <c r="E17" s="5">
        <v>41</v>
      </c>
      <c r="F17" s="18">
        <v>2</v>
      </c>
      <c r="G17" s="18">
        <v>836190</v>
      </c>
      <c r="H17" s="5">
        <f t="shared" si="2"/>
        <v>0</v>
      </c>
      <c r="I17" s="5">
        <f t="shared" si="0"/>
        <v>0</v>
      </c>
      <c r="J17" s="18">
        <v>0</v>
      </c>
      <c r="K17" s="7">
        <f t="shared" si="1"/>
        <v>0</v>
      </c>
      <c r="L17" s="8"/>
    </row>
    <row r="18" spans="1:12" x14ac:dyDescent="0.25">
      <c r="A18" s="31">
        <v>43487</v>
      </c>
      <c r="B18" s="6"/>
      <c r="C18" s="20">
        <v>0.18194444444444444</v>
      </c>
      <c r="D18" s="5">
        <v>230</v>
      </c>
      <c r="E18" s="5">
        <v>41</v>
      </c>
      <c r="F18" s="18">
        <v>2</v>
      </c>
      <c r="G18" s="18">
        <v>836190</v>
      </c>
      <c r="H18" s="5">
        <f t="shared" si="2"/>
        <v>0</v>
      </c>
      <c r="I18" s="5">
        <f t="shared" si="0"/>
        <v>0</v>
      </c>
      <c r="J18" s="18">
        <v>0</v>
      </c>
      <c r="K18" s="7">
        <f t="shared" si="1"/>
        <v>0</v>
      </c>
      <c r="L18" s="8"/>
    </row>
    <row r="19" spans="1:12" x14ac:dyDescent="0.25">
      <c r="A19" s="31">
        <v>43487</v>
      </c>
      <c r="B19" s="6"/>
      <c r="C19" s="20">
        <v>0.77777777777777779</v>
      </c>
      <c r="D19" s="5">
        <v>230</v>
      </c>
      <c r="E19" s="5">
        <v>41</v>
      </c>
      <c r="F19" s="18">
        <v>2</v>
      </c>
      <c r="G19" s="18">
        <v>836190</v>
      </c>
      <c r="H19" s="5">
        <f t="shared" si="2"/>
        <v>0</v>
      </c>
      <c r="I19" s="5">
        <f t="shared" si="0"/>
        <v>0</v>
      </c>
      <c r="J19" s="18">
        <v>0</v>
      </c>
      <c r="K19" s="7">
        <f t="shared" si="1"/>
        <v>0</v>
      </c>
      <c r="L19" s="8"/>
    </row>
    <row r="20" spans="1:12" x14ac:dyDescent="0.25">
      <c r="A20" s="31">
        <v>43488</v>
      </c>
      <c r="B20" s="6"/>
      <c r="C20" s="20">
        <v>0.21458333333333332</v>
      </c>
      <c r="D20" s="5">
        <v>230</v>
      </c>
      <c r="E20" s="5">
        <v>41</v>
      </c>
      <c r="F20" s="18">
        <v>2</v>
      </c>
      <c r="G20" s="18">
        <v>836190</v>
      </c>
      <c r="H20" s="5">
        <f t="shared" si="2"/>
        <v>0</v>
      </c>
      <c r="I20" s="5">
        <f t="shared" si="0"/>
        <v>0</v>
      </c>
      <c r="J20" s="18">
        <v>0</v>
      </c>
      <c r="K20" s="7">
        <f t="shared" si="1"/>
        <v>0</v>
      </c>
      <c r="L20" s="8"/>
    </row>
    <row r="21" spans="1:12" ht="15.75" customHeight="1" x14ac:dyDescent="0.25">
      <c r="A21" s="31">
        <v>43488</v>
      </c>
      <c r="B21" s="6"/>
      <c r="C21" s="20">
        <v>0.75416666666666665</v>
      </c>
      <c r="D21" s="5">
        <v>230</v>
      </c>
      <c r="E21" s="5">
        <v>41</v>
      </c>
      <c r="F21" s="18">
        <v>2</v>
      </c>
      <c r="G21" s="18">
        <v>836190</v>
      </c>
      <c r="H21" s="5">
        <f t="shared" si="2"/>
        <v>0</v>
      </c>
      <c r="I21" s="5">
        <f t="shared" si="0"/>
        <v>0</v>
      </c>
      <c r="J21" s="18">
        <v>0</v>
      </c>
      <c r="K21" s="7">
        <f t="shared" si="1"/>
        <v>0</v>
      </c>
      <c r="L21" s="8"/>
    </row>
    <row r="22" spans="1:12" ht="15.75" customHeight="1" x14ac:dyDescent="0.25">
      <c r="A22" s="31">
        <v>43489</v>
      </c>
      <c r="B22" s="6"/>
      <c r="C22" s="20">
        <v>0.25833333333333336</v>
      </c>
      <c r="D22" s="5">
        <v>230</v>
      </c>
      <c r="E22" s="5">
        <v>41</v>
      </c>
      <c r="F22" s="18">
        <v>2</v>
      </c>
      <c r="G22" s="18">
        <v>836190</v>
      </c>
      <c r="H22" s="5">
        <f t="shared" si="2"/>
        <v>0</v>
      </c>
      <c r="I22" s="5">
        <f t="shared" si="0"/>
        <v>0</v>
      </c>
      <c r="J22" s="18">
        <v>0</v>
      </c>
      <c r="K22" s="7">
        <f t="shared" si="1"/>
        <v>0</v>
      </c>
      <c r="L22" s="8"/>
    </row>
    <row r="23" spans="1:12" ht="15.75" customHeight="1" x14ac:dyDescent="0.25">
      <c r="A23" s="31">
        <v>43489</v>
      </c>
      <c r="B23" s="6"/>
      <c r="C23" s="20">
        <v>0.74652777777777779</v>
      </c>
      <c r="D23" s="5">
        <v>230</v>
      </c>
      <c r="E23" s="5">
        <v>41</v>
      </c>
      <c r="F23" s="18">
        <v>2</v>
      </c>
      <c r="G23" s="18">
        <v>836190</v>
      </c>
      <c r="H23" s="5">
        <f t="shared" si="2"/>
        <v>0</v>
      </c>
      <c r="I23" s="5">
        <f t="shared" si="0"/>
        <v>0</v>
      </c>
      <c r="J23" s="18">
        <v>0</v>
      </c>
      <c r="K23" s="7">
        <f t="shared" si="1"/>
        <v>0</v>
      </c>
      <c r="L23" s="8"/>
    </row>
    <row r="24" spans="1:12" ht="15.75" customHeight="1" x14ac:dyDescent="0.25">
      <c r="A24" s="31">
        <v>43490</v>
      </c>
      <c r="B24" s="6"/>
      <c r="C24" s="20">
        <v>0.26180555555555557</v>
      </c>
      <c r="D24" s="5">
        <v>230</v>
      </c>
      <c r="E24" s="5">
        <v>41</v>
      </c>
      <c r="F24" s="18">
        <v>2</v>
      </c>
      <c r="G24" s="18">
        <v>836190</v>
      </c>
      <c r="H24" s="5">
        <f t="shared" si="2"/>
        <v>0</v>
      </c>
      <c r="I24" s="5">
        <f t="shared" si="0"/>
        <v>0</v>
      </c>
      <c r="J24" s="18">
        <v>0</v>
      </c>
      <c r="K24" s="7">
        <f t="shared" si="1"/>
        <v>0</v>
      </c>
      <c r="L24" s="8"/>
    </row>
    <row r="25" spans="1:12" ht="15.75" customHeight="1" x14ac:dyDescent="0.25">
      <c r="A25" s="31">
        <v>43490</v>
      </c>
      <c r="B25" s="6"/>
      <c r="C25" s="20">
        <v>0.76944444444444449</v>
      </c>
      <c r="D25" s="5">
        <v>230</v>
      </c>
      <c r="E25" s="5">
        <v>41</v>
      </c>
      <c r="F25" s="18">
        <v>2</v>
      </c>
      <c r="G25" s="18">
        <v>836190</v>
      </c>
      <c r="H25" s="5">
        <f t="shared" si="2"/>
        <v>0</v>
      </c>
      <c r="I25" s="5">
        <f t="shared" si="0"/>
        <v>0</v>
      </c>
      <c r="J25" s="18">
        <v>0</v>
      </c>
      <c r="K25" s="7">
        <f t="shared" si="1"/>
        <v>0</v>
      </c>
      <c r="L25" s="8"/>
    </row>
    <row r="26" spans="1:12" ht="15.75" customHeight="1" x14ac:dyDescent="0.25">
      <c r="A26" s="31">
        <v>43491</v>
      </c>
      <c r="B26" s="6"/>
      <c r="C26" s="20">
        <v>0.22916666666666666</v>
      </c>
      <c r="D26" s="5">
        <v>230</v>
      </c>
      <c r="E26" s="5">
        <v>41</v>
      </c>
      <c r="F26" s="18">
        <v>2</v>
      </c>
      <c r="G26" s="18">
        <v>836190</v>
      </c>
      <c r="H26" s="5">
        <f t="shared" si="2"/>
        <v>0</v>
      </c>
      <c r="I26" s="5">
        <f t="shared" si="0"/>
        <v>0</v>
      </c>
      <c r="J26" s="18">
        <v>0</v>
      </c>
      <c r="K26" s="7">
        <f t="shared" si="1"/>
        <v>0</v>
      </c>
      <c r="L26" s="8"/>
    </row>
    <row r="27" spans="1:12" ht="15.75" customHeight="1" x14ac:dyDescent="0.25">
      <c r="A27" s="31">
        <v>43491</v>
      </c>
      <c r="B27" s="6"/>
      <c r="C27" s="20">
        <v>0.76736111111111116</v>
      </c>
      <c r="D27" s="5">
        <v>230</v>
      </c>
      <c r="E27" s="5">
        <v>41</v>
      </c>
      <c r="F27" s="18">
        <v>2</v>
      </c>
      <c r="G27" s="18">
        <v>836190</v>
      </c>
      <c r="H27" s="5">
        <f t="shared" si="2"/>
        <v>0</v>
      </c>
      <c r="I27" s="5">
        <f t="shared" si="0"/>
        <v>0</v>
      </c>
      <c r="J27" s="18">
        <v>0</v>
      </c>
      <c r="K27" s="7">
        <f t="shared" si="1"/>
        <v>0</v>
      </c>
      <c r="L27" s="8"/>
    </row>
    <row r="28" spans="1:12" ht="15.75" customHeight="1" x14ac:dyDescent="0.25">
      <c r="A28" s="31">
        <v>43492</v>
      </c>
      <c r="B28" s="6"/>
      <c r="C28" s="20">
        <v>0.24374999999999999</v>
      </c>
      <c r="D28" s="5">
        <v>230</v>
      </c>
      <c r="E28" s="5">
        <v>41</v>
      </c>
      <c r="F28" s="18">
        <v>2</v>
      </c>
      <c r="G28" s="18">
        <v>836190</v>
      </c>
      <c r="H28" s="5">
        <f t="shared" si="2"/>
        <v>0</v>
      </c>
      <c r="I28" s="5">
        <f t="shared" si="0"/>
        <v>0</v>
      </c>
      <c r="J28" s="18">
        <v>0</v>
      </c>
      <c r="K28" s="7">
        <f t="shared" si="1"/>
        <v>0</v>
      </c>
      <c r="L28" s="8"/>
    </row>
    <row r="29" spans="1:12" ht="15.75" customHeight="1" x14ac:dyDescent="0.25">
      <c r="A29" s="31">
        <v>43492</v>
      </c>
      <c r="B29" s="6"/>
      <c r="C29" s="20">
        <v>0.76527777777777772</v>
      </c>
      <c r="D29" s="5">
        <v>230</v>
      </c>
      <c r="E29" s="5">
        <v>41</v>
      </c>
      <c r="F29" s="18">
        <v>2</v>
      </c>
      <c r="G29" s="18">
        <v>836190</v>
      </c>
      <c r="H29" s="5">
        <f t="shared" si="2"/>
        <v>0</v>
      </c>
      <c r="I29" s="5">
        <f t="shared" si="0"/>
        <v>0</v>
      </c>
      <c r="J29" s="18">
        <v>0</v>
      </c>
      <c r="K29" s="7">
        <f t="shared" si="1"/>
        <v>0</v>
      </c>
      <c r="L29" s="8"/>
    </row>
    <row r="30" spans="1:12" ht="15.75" customHeight="1" x14ac:dyDescent="0.25">
      <c r="A30" s="31">
        <v>43493</v>
      </c>
      <c r="B30" s="6"/>
      <c r="C30" s="20">
        <v>0.25</v>
      </c>
      <c r="D30" s="5">
        <v>230</v>
      </c>
      <c r="E30" s="5">
        <v>41</v>
      </c>
      <c r="F30" s="18">
        <v>2</v>
      </c>
      <c r="G30" s="18">
        <v>836190</v>
      </c>
      <c r="H30" s="5">
        <f t="shared" si="2"/>
        <v>0</v>
      </c>
      <c r="I30" s="5">
        <f t="shared" si="0"/>
        <v>0</v>
      </c>
      <c r="J30" s="18">
        <v>0</v>
      </c>
      <c r="K30" s="7">
        <f t="shared" si="1"/>
        <v>0</v>
      </c>
      <c r="L30" s="8"/>
    </row>
    <row r="31" spans="1:12" ht="15.75" customHeight="1" x14ac:dyDescent="0.25">
      <c r="A31" s="31">
        <v>43493</v>
      </c>
      <c r="B31" s="6"/>
      <c r="C31" s="20">
        <v>0.76041666666666663</v>
      </c>
      <c r="D31" s="5">
        <v>230</v>
      </c>
      <c r="E31" s="5">
        <v>41</v>
      </c>
      <c r="F31" s="18">
        <v>2</v>
      </c>
      <c r="G31" s="18">
        <v>836190</v>
      </c>
      <c r="H31" s="5">
        <f t="shared" si="2"/>
        <v>0</v>
      </c>
      <c r="I31" s="5">
        <f t="shared" si="0"/>
        <v>0</v>
      </c>
      <c r="J31" s="18">
        <v>0</v>
      </c>
      <c r="K31" s="7">
        <f t="shared" si="1"/>
        <v>0</v>
      </c>
      <c r="L31" s="8"/>
    </row>
    <row r="32" spans="1:12" ht="15.75" customHeight="1" x14ac:dyDescent="0.25">
      <c r="A32" s="31">
        <v>43494</v>
      </c>
      <c r="B32" s="6"/>
      <c r="C32" s="20">
        <v>0.23819444444444443</v>
      </c>
      <c r="D32" s="5">
        <v>230</v>
      </c>
      <c r="E32" s="5">
        <v>41</v>
      </c>
      <c r="F32" s="18">
        <v>2</v>
      </c>
      <c r="G32" s="18">
        <v>836190</v>
      </c>
      <c r="H32" s="5">
        <f t="shared" si="2"/>
        <v>0</v>
      </c>
      <c r="I32" s="5">
        <f t="shared" si="0"/>
        <v>0</v>
      </c>
      <c r="J32" s="18">
        <v>0</v>
      </c>
      <c r="K32" s="7">
        <f t="shared" si="1"/>
        <v>0</v>
      </c>
      <c r="L32" s="8"/>
    </row>
    <row r="33" spans="1:16" ht="15.75" customHeight="1" x14ac:dyDescent="0.25">
      <c r="A33" s="31">
        <v>43494</v>
      </c>
      <c r="B33" s="6"/>
      <c r="C33" s="20">
        <v>0.76249999999999996</v>
      </c>
      <c r="D33" s="5">
        <v>230</v>
      </c>
      <c r="E33" s="5">
        <v>41</v>
      </c>
      <c r="F33" s="18">
        <v>2</v>
      </c>
      <c r="G33" s="18">
        <v>836190</v>
      </c>
      <c r="H33" s="5">
        <f t="shared" si="2"/>
        <v>0</v>
      </c>
      <c r="I33" s="5">
        <f t="shared" si="0"/>
        <v>0</v>
      </c>
      <c r="J33" s="18">
        <v>0</v>
      </c>
      <c r="K33" s="7">
        <f t="shared" si="1"/>
        <v>0</v>
      </c>
      <c r="L33" s="8"/>
    </row>
    <row r="34" spans="1:16" ht="15.75" customHeight="1" x14ac:dyDescent="0.25">
      <c r="A34" s="31">
        <v>43495</v>
      </c>
      <c r="B34" s="6"/>
      <c r="C34" s="20">
        <v>0.2326388888888889</v>
      </c>
      <c r="D34" s="5">
        <v>230</v>
      </c>
      <c r="E34" s="5">
        <v>41</v>
      </c>
      <c r="F34" s="18">
        <v>2</v>
      </c>
      <c r="G34" s="18">
        <v>836190</v>
      </c>
      <c r="H34" s="5">
        <f t="shared" si="2"/>
        <v>0</v>
      </c>
      <c r="I34" s="5">
        <f t="shared" si="0"/>
        <v>0</v>
      </c>
      <c r="J34" s="18">
        <v>0</v>
      </c>
      <c r="K34" s="7">
        <f t="shared" si="1"/>
        <v>0</v>
      </c>
      <c r="L34" s="8"/>
    </row>
    <row r="35" spans="1:16" ht="15.75" customHeight="1" x14ac:dyDescent="0.25">
      <c r="A35" s="31">
        <v>43495</v>
      </c>
      <c r="B35" s="6"/>
      <c r="C35" s="20">
        <v>0.77500000000000002</v>
      </c>
      <c r="D35" s="5">
        <v>230</v>
      </c>
      <c r="E35" s="5">
        <v>41</v>
      </c>
      <c r="F35" s="18">
        <v>2</v>
      </c>
      <c r="G35" s="18">
        <v>836190</v>
      </c>
      <c r="H35" s="5">
        <f t="shared" si="2"/>
        <v>0</v>
      </c>
      <c r="I35" s="5">
        <f t="shared" si="0"/>
        <v>0</v>
      </c>
      <c r="J35" s="18">
        <v>0</v>
      </c>
      <c r="K35" s="7">
        <f t="shared" si="1"/>
        <v>0</v>
      </c>
      <c r="L35" s="8"/>
    </row>
    <row r="36" spans="1:16" ht="15.75" customHeight="1" x14ac:dyDescent="0.25">
      <c r="A36" s="31">
        <v>43496</v>
      </c>
      <c r="B36" s="6"/>
      <c r="C36" s="20">
        <v>0.24791666666666667</v>
      </c>
      <c r="D36" s="5">
        <v>230</v>
      </c>
      <c r="E36" s="5">
        <v>41</v>
      </c>
      <c r="F36" s="18">
        <v>2</v>
      </c>
      <c r="G36" s="18">
        <v>836190</v>
      </c>
      <c r="H36" s="5">
        <f t="shared" si="2"/>
        <v>0</v>
      </c>
      <c r="I36" s="5">
        <f t="shared" si="0"/>
        <v>0</v>
      </c>
      <c r="J36" s="18">
        <v>0</v>
      </c>
      <c r="K36" s="7">
        <f t="shared" si="1"/>
        <v>0</v>
      </c>
      <c r="L36" s="8"/>
    </row>
    <row r="37" spans="1:16" ht="15.75" customHeight="1" x14ac:dyDescent="0.25">
      <c r="A37" s="31">
        <v>43496</v>
      </c>
      <c r="B37" s="6"/>
      <c r="C37" s="20">
        <v>0.75138888888888888</v>
      </c>
      <c r="D37" s="5">
        <v>230</v>
      </c>
      <c r="E37" s="5">
        <v>41</v>
      </c>
      <c r="F37" s="18">
        <v>2</v>
      </c>
      <c r="G37" s="18">
        <v>836190</v>
      </c>
      <c r="H37" s="5">
        <f t="shared" si="2"/>
        <v>0</v>
      </c>
      <c r="I37" s="5">
        <f t="shared" si="0"/>
        <v>0</v>
      </c>
      <c r="J37" s="18">
        <v>0</v>
      </c>
      <c r="K37" s="7">
        <f t="shared" si="1"/>
        <v>0</v>
      </c>
      <c r="L37" s="8"/>
    </row>
    <row r="38" spans="1:16" ht="15.75" customHeight="1" x14ac:dyDescent="0.25">
      <c r="A38" s="31">
        <v>43497</v>
      </c>
      <c r="B38" s="6"/>
      <c r="C38" s="20">
        <v>0.25694444444444442</v>
      </c>
      <c r="D38" s="5">
        <v>230</v>
      </c>
      <c r="E38" s="5">
        <v>41</v>
      </c>
      <c r="F38" s="18">
        <v>2</v>
      </c>
      <c r="G38" s="18">
        <v>836190</v>
      </c>
      <c r="H38" s="5">
        <f t="shared" si="2"/>
        <v>0</v>
      </c>
      <c r="I38" s="5">
        <f t="shared" si="0"/>
        <v>0</v>
      </c>
      <c r="J38" s="32">
        <v>0</v>
      </c>
      <c r="K38" s="7">
        <f t="shared" si="1"/>
        <v>0</v>
      </c>
      <c r="L38" s="8"/>
    </row>
    <row r="39" spans="1:16" ht="15.75" customHeight="1" x14ac:dyDescent="0.25">
      <c r="A39" s="33"/>
      <c r="B39" s="22"/>
      <c r="C39" s="22"/>
      <c r="D39" s="22"/>
      <c r="E39" s="22"/>
      <c r="F39" s="22"/>
      <c r="G39" s="22"/>
      <c r="H39" s="22"/>
      <c r="I39" s="3">
        <f t="shared" ref="I39:J39" si="3">SUM(I4:I38)</f>
        <v>17462</v>
      </c>
      <c r="J39" s="3">
        <f t="shared" si="3"/>
        <v>17463</v>
      </c>
      <c r="K39" s="3">
        <f t="shared" si="1"/>
        <v>1</v>
      </c>
      <c r="L39" s="23"/>
      <c r="M39" s="58" t="s">
        <v>19</v>
      </c>
      <c r="N39" s="59"/>
      <c r="O39" s="59"/>
      <c r="P39" s="60"/>
    </row>
    <row r="40" spans="1:16" ht="15.75" customHeight="1" x14ac:dyDescent="0.25">
      <c r="A40" s="33"/>
      <c r="B40" s="22"/>
      <c r="C40" s="22"/>
      <c r="D40" s="22"/>
      <c r="E40" s="22"/>
      <c r="F40" s="22"/>
      <c r="G40" s="22"/>
      <c r="H40" s="22"/>
      <c r="I40" s="24">
        <v>17462</v>
      </c>
      <c r="J40" s="3">
        <f>17216+244</f>
        <v>17460</v>
      </c>
      <c r="K40" s="3">
        <f t="shared" si="1"/>
        <v>-2</v>
      </c>
      <c r="L40" s="23"/>
      <c r="M40" s="58" t="s">
        <v>20</v>
      </c>
      <c r="N40" s="59"/>
      <c r="O40" s="59"/>
      <c r="P40" s="60"/>
    </row>
    <row r="41" spans="1:16" ht="15.75" customHeight="1" x14ac:dyDescent="0.25">
      <c r="A41" s="33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5"/>
    </row>
    <row r="42" spans="1:16" ht="15.75" customHeight="1" x14ac:dyDescent="0.25">
      <c r="A42" s="33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5"/>
    </row>
    <row r="43" spans="1:16" ht="15.75" customHeight="1" x14ac:dyDescent="0.25">
      <c r="A43" s="33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5"/>
    </row>
    <row r="44" spans="1:16" ht="15.75" customHeight="1" x14ac:dyDescent="0.25">
      <c r="A44" s="33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5"/>
    </row>
    <row r="45" spans="1:16" ht="15.75" customHeight="1" x14ac:dyDescent="0.25">
      <c r="A45" s="33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5"/>
    </row>
    <row r="46" spans="1:16" ht="15.75" customHeight="1" x14ac:dyDescent="0.25">
      <c r="A46" s="33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5"/>
    </row>
    <row r="47" spans="1:16" ht="15.75" customHeight="1" x14ac:dyDescent="0.25">
      <c r="A47" s="33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3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3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33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33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33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33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3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3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33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33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33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33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33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33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33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33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33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33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33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33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33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33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33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33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33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3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3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3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3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3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3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3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3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3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3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3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3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3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3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3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3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3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3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3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3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3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3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3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3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3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3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3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3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3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3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3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3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3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3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3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3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3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3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3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3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3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3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3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3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3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3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3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3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3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3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3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3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3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3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3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3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3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3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3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3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3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3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3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3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3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3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3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3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3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3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3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3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3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3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33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ht="15.75" customHeight="1" x14ac:dyDescent="0.25">
      <c r="A241" s="33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ht="15.75" customHeight="1" x14ac:dyDescent="0.25">
      <c r="A242" s="33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ht="15.75" customHeight="1" x14ac:dyDescent="0.25">
      <c r="A243" s="33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ht="15.75" customHeight="1" x14ac:dyDescent="0.25">
      <c r="A244" s="33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ht="15.75" customHeight="1" x14ac:dyDescent="0.25">
      <c r="A245" s="33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ht="15.75" customHeight="1" x14ac:dyDescent="0.25">
      <c r="A246" s="33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33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33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33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33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33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33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33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33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33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33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33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33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33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33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33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33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33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33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33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33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33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33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33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33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33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33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33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33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33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33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33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33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33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33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33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3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3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3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3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3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3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3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3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3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3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3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3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3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3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3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3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3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3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3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3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3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3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3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3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3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3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3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3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3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3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3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3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3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3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3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3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3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3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3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3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3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3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3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3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3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3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3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3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3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3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3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3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3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3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3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3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3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3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3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3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3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3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3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3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3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3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3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3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3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3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3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3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3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3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3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3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3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3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3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3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3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3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3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3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3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3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3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3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3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3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3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3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3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3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3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3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3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3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3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3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3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3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3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3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3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3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3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3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3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3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3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3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3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3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3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3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3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3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3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3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3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3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3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3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3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3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3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3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3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3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3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3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3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3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3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3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3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3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3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3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3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3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3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3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3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3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3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3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3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3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3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3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3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3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3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3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3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3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3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3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3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3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3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3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3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3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3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3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3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3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3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3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3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3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3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3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3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3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3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3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3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3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3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3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3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3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3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3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3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3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3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3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3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3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3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3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3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3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3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3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3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3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3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3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3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3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3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3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3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3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3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3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3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3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3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3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3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3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3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3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3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3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3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3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3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3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3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3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3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3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3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3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3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3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3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3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3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3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3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3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3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3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3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3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3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3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3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3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3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3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3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3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3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3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3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3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3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3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3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3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3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3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3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3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3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3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3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3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3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3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3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3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3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3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3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3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3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3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3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3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3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3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3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3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3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3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3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3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3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3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3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3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3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3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3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3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3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3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3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3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3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3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3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3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3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3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3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3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3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3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3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3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3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3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3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3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3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3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3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3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3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3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3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3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3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3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3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3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3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3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3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3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3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3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3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3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3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3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3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3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3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3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3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3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3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3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3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3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3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3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3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3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3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3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3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3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3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3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3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3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3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3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3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3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3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3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3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3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3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3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3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3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3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3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3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3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3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3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3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3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3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3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3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3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3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3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3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3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3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3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3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3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3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3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3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3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3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3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3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3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3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3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3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3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3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3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3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3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3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3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3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3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3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3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3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3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3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3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3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3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3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3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3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3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3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3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3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3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3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3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3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3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3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3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3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3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3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3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3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3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3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3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3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3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3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3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3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3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3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3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3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3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3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3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3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3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3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3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3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3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3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3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3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3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3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3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3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3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3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3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3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3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3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3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3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3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3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3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3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3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3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3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3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3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3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3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3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3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3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3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3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3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3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3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3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3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3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3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3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3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3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3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3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3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3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3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3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3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3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3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3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3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3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3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3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3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3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3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3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3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3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3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3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3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3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3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3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3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3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3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3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3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3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3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3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3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3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3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3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3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3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3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3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3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3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3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3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3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3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3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3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3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3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3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3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3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3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3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3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3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3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3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3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3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3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3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3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3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3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3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3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3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3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3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3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3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3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3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3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3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3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3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3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3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3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3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3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3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3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3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3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3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3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3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3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3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3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3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3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3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3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3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3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3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3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3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3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3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3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3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3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3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3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3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3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3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3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3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3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3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3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3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3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3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3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3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3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3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3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3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3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3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3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3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3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3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3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3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3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3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3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3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3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3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3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3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3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3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3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3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3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3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3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3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3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3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3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3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3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3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3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3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3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3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3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3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3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3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3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3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3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3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3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3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3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3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3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3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3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3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3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3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3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3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3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3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3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3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3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3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3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3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3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3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3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3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3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3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3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3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3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3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3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3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3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3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3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3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3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3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3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3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3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3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3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3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3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3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3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3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3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3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3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3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3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3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3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3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3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3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3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3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3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3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3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3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3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3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3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3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3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3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3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3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3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3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3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3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3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3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ht="15.75" customHeight="1" x14ac:dyDescent="0.25">
      <c r="A1034" s="33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ht="15.75" customHeight="1" x14ac:dyDescent="0.25">
      <c r="A1035" s="33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ht="15.75" customHeight="1" x14ac:dyDescent="0.25">
      <c r="A1036" s="33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ht="15.75" customHeight="1" x14ac:dyDescent="0.25">
      <c r="A1037" s="33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  <row r="1038" spans="1:12" ht="15.75" customHeight="1" x14ac:dyDescent="0.25">
      <c r="A1038" s="33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</row>
    <row r="1039" spans="1:12" ht="15.75" customHeight="1" x14ac:dyDescent="0.25">
      <c r="A1039" s="33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</row>
    <row r="1040" spans="1:12" ht="15.75" customHeight="1" x14ac:dyDescent="0.25">
      <c r="A1040" s="33"/>
      <c r="B1040" s="25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</row>
  </sheetData>
  <mergeCells count="10">
    <mergeCell ref="B1:F1"/>
    <mergeCell ref="A1:A2"/>
    <mergeCell ref="L1:L2"/>
    <mergeCell ref="M39:P39"/>
    <mergeCell ref="M40:P40"/>
    <mergeCell ref="G1:G2"/>
    <mergeCell ref="H1:H2"/>
    <mergeCell ref="I1:I2"/>
    <mergeCell ref="J1:J2"/>
    <mergeCell ref="K1:K2"/>
  </mergeCells>
  <conditionalFormatting sqref="K3:K40">
    <cfRule type="cellIs" dxfId="53" priority="1" operator="greaterThanOrEqual">
      <formula>0</formula>
    </cfRule>
  </conditionalFormatting>
  <conditionalFormatting sqref="K3:K40">
    <cfRule type="cellIs" dxfId="52" priority="2" operator="lessThan">
      <formula>0</formula>
    </cfRule>
  </conditionalFormatting>
  <conditionalFormatting sqref="K39:K40">
    <cfRule type="cellIs" dxfId="51" priority="3" operator="greaterThanOrEqual">
      <formula>0</formula>
    </cfRule>
  </conditionalFormatting>
  <conditionalFormatting sqref="K39:K40">
    <cfRule type="cellIs" dxfId="50" priority="4" operator="lessThan">
      <formula>0</formula>
    </cfRule>
  </conditionalFormatting>
  <conditionalFormatting sqref="B2:B38">
    <cfRule type="cellIs" dxfId="49" priority="5" operator="equal">
      <formula>"поставил"</formula>
    </cfRule>
  </conditionalFormatting>
  <conditionalFormatting sqref="B2:B38">
    <cfRule type="cellIs" dxfId="48" priority="6" operator="equal">
      <formula>"снял"</formula>
    </cfRule>
  </conditionalFormatting>
  <pageMargins left="0.7" right="0.7" top="0.75" bottom="0.75" header="0" footer="0"/>
  <pageSetup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8"/>
  <sheetViews>
    <sheetView workbookViewId="0">
      <pane ySplit="2" topLeftCell="A25" activePane="bottomLeft" state="frozen"/>
      <selection pane="bottomLeft" activeCell="M46" sqref="A1:P46"/>
    </sheetView>
  </sheetViews>
  <sheetFormatPr defaultColWidth="14.42578125" defaultRowHeight="15" customHeight="1" x14ac:dyDescent="0.25"/>
  <cols>
    <col min="1" max="1" width="8.140625" customWidth="1"/>
    <col min="2" max="2" width="9.85546875" customWidth="1"/>
    <col min="3" max="3" width="8.7109375" customWidth="1"/>
    <col min="4" max="4" width="9.140625" customWidth="1"/>
    <col min="5" max="5" width="6" customWidth="1"/>
    <col min="6" max="6" width="9.140625" customWidth="1"/>
    <col min="7" max="7" width="13" customWidth="1"/>
    <col min="8" max="8" width="15.85546875" customWidth="1"/>
    <col min="9" max="9" width="15" customWidth="1"/>
    <col min="10" max="10" width="17.7109375" customWidth="1"/>
    <col min="11" max="11" width="10.85546875" customWidth="1"/>
    <col min="12" max="12" width="15" customWidth="1"/>
    <col min="13" max="26" width="8.7109375" customWidth="1"/>
  </cols>
  <sheetData>
    <row r="1" spans="1:26" x14ac:dyDescent="0.25">
      <c r="A1" s="66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x14ac:dyDescent="0.25">
      <c r="A2" s="57"/>
      <c r="B2" s="28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7">
        <v>43466</v>
      </c>
      <c r="B3" s="6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6" x14ac:dyDescent="0.25">
      <c r="A4" s="27">
        <v>43473</v>
      </c>
      <c r="B4" s="28"/>
      <c r="C4" s="10">
        <v>0.29166666666666669</v>
      </c>
      <c r="D4" s="5">
        <v>300</v>
      </c>
      <c r="E4" s="5">
        <v>41</v>
      </c>
      <c r="F4" s="5">
        <v>1</v>
      </c>
      <c r="G4" s="5">
        <v>235537</v>
      </c>
      <c r="H4" s="5">
        <v>0</v>
      </c>
      <c r="I4" s="5">
        <f t="shared" ref="I4:I44" si="0">H4*F4</f>
        <v>0</v>
      </c>
      <c r="J4" s="5">
        <v>0</v>
      </c>
      <c r="K4" s="7">
        <f t="shared" ref="K4:K46" si="1">J4-I4</f>
        <v>0</v>
      </c>
      <c r="L4" s="8"/>
    </row>
    <row r="5" spans="1:26" x14ac:dyDescent="0.25">
      <c r="A5" s="27">
        <v>43476</v>
      </c>
      <c r="B5" s="6" t="s">
        <v>16</v>
      </c>
      <c r="C5" s="10">
        <v>1.3888888888888889E-3</v>
      </c>
      <c r="D5" s="5">
        <v>300</v>
      </c>
      <c r="E5" s="5">
        <v>41</v>
      </c>
      <c r="F5" s="5">
        <v>1</v>
      </c>
      <c r="G5" s="5">
        <v>235983</v>
      </c>
      <c r="H5" s="5">
        <f t="shared" ref="H5:H44" si="2">G5-G4</f>
        <v>446</v>
      </c>
      <c r="I5" s="5">
        <f t="shared" si="0"/>
        <v>446</v>
      </c>
      <c r="J5" s="5">
        <v>446</v>
      </c>
      <c r="K5" s="7">
        <f t="shared" si="1"/>
        <v>0</v>
      </c>
      <c r="L5" s="29">
        <f>C6-C5</f>
        <v>3.472222222222222E-3</v>
      </c>
    </row>
    <row r="6" spans="1:26" x14ac:dyDescent="0.25">
      <c r="A6" s="27">
        <v>43476</v>
      </c>
      <c r="B6" s="6" t="s">
        <v>18</v>
      </c>
      <c r="C6" s="10">
        <v>4.8611111111111112E-3</v>
      </c>
      <c r="D6" s="5">
        <v>400</v>
      </c>
      <c r="E6" s="5">
        <v>41</v>
      </c>
      <c r="F6" s="5">
        <v>1</v>
      </c>
      <c r="G6" s="5">
        <v>235983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8"/>
    </row>
    <row r="7" spans="1:26" x14ac:dyDescent="0.25">
      <c r="A7" s="27">
        <v>43480</v>
      </c>
      <c r="B7" s="6"/>
      <c r="C7" s="13">
        <v>0.79166666666666663</v>
      </c>
      <c r="D7" s="5">
        <v>400</v>
      </c>
      <c r="E7" s="5">
        <v>41</v>
      </c>
      <c r="F7" s="5">
        <v>1</v>
      </c>
      <c r="G7" s="5">
        <v>236499</v>
      </c>
      <c r="H7" s="5">
        <f t="shared" si="2"/>
        <v>516</v>
      </c>
      <c r="I7" s="5">
        <f t="shared" si="0"/>
        <v>516</v>
      </c>
      <c r="J7" s="5">
        <v>515</v>
      </c>
      <c r="K7" s="7">
        <f t="shared" si="1"/>
        <v>-1</v>
      </c>
      <c r="L7" s="8"/>
      <c r="M7" s="54" t="s">
        <v>17</v>
      </c>
      <c r="N7" s="55"/>
      <c r="O7" s="55"/>
      <c r="P7" s="55"/>
    </row>
    <row r="8" spans="1:26" x14ac:dyDescent="0.25">
      <c r="A8" s="27">
        <v>43481</v>
      </c>
      <c r="B8" s="6"/>
      <c r="C8" s="16">
        <v>0.28125</v>
      </c>
      <c r="D8" s="5">
        <v>400</v>
      </c>
      <c r="E8" s="5">
        <v>41</v>
      </c>
      <c r="F8" s="5">
        <v>1</v>
      </c>
      <c r="G8" s="5">
        <v>236499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6" x14ac:dyDescent="0.25">
      <c r="A9" s="27">
        <v>43481</v>
      </c>
      <c r="B9" s="6"/>
      <c r="C9" s="16">
        <v>0.75208333333333333</v>
      </c>
      <c r="D9" s="5">
        <v>400</v>
      </c>
      <c r="E9" s="5">
        <v>41</v>
      </c>
      <c r="F9" s="5">
        <v>1</v>
      </c>
      <c r="G9" s="5">
        <v>236499</v>
      </c>
      <c r="H9" s="5">
        <f t="shared" si="2"/>
        <v>0</v>
      </c>
      <c r="I9" s="5">
        <f t="shared" si="0"/>
        <v>0</v>
      </c>
      <c r="J9" s="5">
        <v>0</v>
      </c>
      <c r="K9" s="7">
        <f t="shared" si="1"/>
        <v>0</v>
      </c>
      <c r="L9" s="8"/>
    </row>
    <row r="10" spans="1:26" x14ac:dyDescent="0.25">
      <c r="A10" s="27">
        <v>43482</v>
      </c>
      <c r="B10" s="6"/>
      <c r="C10" s="16">
        <v>0.25625000000000003</v>
      </c>
      <c r="D10" s="5">
        <v>400</v>
      </c>
      <c r="E10" s="5">
        <v>41</v>
      </c>
      <c r="F10" s="5">
        <v>1</v>
      </c>
      <c r="G10" s="5">
        <v>236499</v>
      </c>
      <c r="H10" s="5">
        <f t="shared" si="2"/>
        <v>0</v>
      </c>
      <c r="I10" s="5">
        <f t="shared" si="0"/>
        <v>0</v>
      </c>
      <c r="J10" s="5">
        <v>0</v>
      </c>
      <c r="K10" s="7">
        <f t="shared" si="1"/>
        <v>0</v>
      </c>
      <c r="L10" s="8"/>
    </row>
    <row r="11" spans="1:26" x14ac:dyDescent="0.25">
      <c r="A11" s="27">
        <v>43482</v>
      </c>
      <c r="B11" s="6"/>
      <c r="C11" s="16">
        <v>0.77500000000000002</v>
      </c>
      <c r="D11" s="5">
        <v>400</v>
      </c>
      <c r="E11" s="5">
        <v>41</v>
      </c>
      <c r="F11" s="5">
        <v>1</v>
      </c>
      <c r="G11" s="5">
        <v>236499</v>
      </c>
      <c r="H11" s="5">
        <f t="shared" si="2"/>
        <v>0</v>
      </c>
      <c r="I11" s="5">
        <f t="shared" si="0"/>
        <v>0</v>
      </c>
      <c r="J11" s="5">
        <v>0</v>
      </c>
      <c r="K11" s="7">
        <f t="shared" si="1"/>
        <v>0</v>
      </c>
      <c r="L11" s="8"/>
    </row>
    <row r="12" spans="1:26" ht="15" customHeight="1" x14ac:dyDescent="0.25">
      <c r="A12" s="27">
        <v>43482</v>
      </c>
      <c r="B12" s="6" t="s">
        <v>16</v>
      </c>
      <c r="C12" s="16">
        <v>0.81944444444444453</v>
      </c>
      <c r="D12" s="34">
        <v>400</v>
      </c>
      <c r="E12" s="34">
        <v>41</v>
      </c>
      <c r="F12" s="5">
        <v>1</v>
      </c>
      <c r="G12" s="5">
        <v>236499</v>
      </c>
      <c r="H12" s="5">
        <f t="shared" si="2"/>
        <v>0</v>
      </c>
      <c r="I12" s="5">
        <f t="shared" si="0"/>
        <v>0</v>
      </c>
      <c r="J12" s="5">
        <v>0</v>
      </c>
      <c r="K12" s="7">
        <f t="shared" si="1"/>
        <v>0</v>
      </c>
      <c r="L12" s="29">
        <f>C13-C12</f>
        <v>3.4722222222220989E-3</v>
      </c>
    </row>
    <row r="13" spans="1:26" ht="15" customHeight="1" x14ac:dyDescent="0.25">
      <c r="A13" s="27">
        <v>43482</v>
      </c>
      <c r="B13" s="6" t="s">
        <v>18</v>
      </c>
      <c r="C13" s="16">
        <v>0.82291666666666663</v>
      </c>
      <c r="D13" s="34">
        <v>300</v>
      </c>
      <c r="E13" s="34">
        <v>41</v>
      </c>
      <c r="F13" s="5">
        <v>1</v>
      </c>
      <c r="G13" s="5">
        <v>236499</v>
      </c>
      <c r="H13" s="5">
        <f t="shared" si="2"/>
        <v>0</v>
      </c>
      <c r="I13" s="5">
        <f t="shared" si="0"/>
        <v>0</v>
      </c>
      <c r="J13" s="5">
        <v>0</v>
      </c>
      <c r="K13" s="7">
        <f t="shared" si="1"/>
        <v>0</v>
      </c>
      <c r="L13" s="8"/>
    </row>
    <row r="14" spans="1:26" x14ac:dyDescent="0.25">
      <c r="A14" s="27">
        <v>43483</v>
      </c>
      <c r="B14" s="6"/>
      <c r="C14" s="16">
        <v>0.22708333333333333</v>
      </c>
      <c r="D14" s="34">
        <v>300</v>
      </c>
      <c r="E14" s="34">
        <v>41</v>
      </c>
      <c r="F14" s="5">
        <v>1</v>
      </c>
      <c r="G14" s="5">
        <v>236992</v>
      </c>
      <c r="H14" s="5">
        <f t="shared" si="2"/>
        <v>493</v>
      </c>
      <c r="I14" s="5">
        <f t="shared" si="0"/>
        <v>493</v>
      </c>
      <c r="J14" s="5">
        <v>493</v>
      </c>
      <c r="K14" s="7">
        <f t="shared" si="1"/>
        <v>0</v>
      </c>
      <c r="L14" s="8"/>
    </row>
    <row r="15" spans="1:26" x14ac:dyDescent="0.25">
      <c r="A15" s="27">
        <v>43483</v>
      </c>
      <c r="B15" s="6"/>
      <c r="C15" s="16">
        <v>0.77777777777777779</v>
      </c>
      <c r="D15" s="34">
        <v>300</v>
      </c>
      <c r="E15" s="34">
        <v>41</v>
      </c>
      <c r="F15" s="5">
        <v>1</v>
      </c>
      <c r="G15" s="5">
        <v>237295</v>
      </c>
      <c r="H15" s="5">
        <f t="shared" si="2"/>
        <v>303</v>
      </c>
      <c r="I15" s="5">
        <f t="shared" si="0"/>
        <v>303</v>
      </c>
      <c r="J15" s="18">
        <v>303</v>
      </c>
      <c r="K15" s="7">
        <f t="shared" si="1"/>
        <v>0</v>
      </c>
      <c r="L15" s="8"/>
    </row>
    <row r="16" spans="1:26" x14ac:dyDescent="0.25">
      <c r="A16" s="31">
        <v>43484</v>
      </c>
      <c r="B16" s="6"/>
      <c r="C16" s="20">
        <v>0.23125000000000001</v>
      </c>
      <c r="D16" s="35">
        <v>300</v>
      </c>
      <c r="E16" s="35">
        <v>41</v>
      </c>
      <c r="F16" s="5">
        <v>1</v>
      </c>
      <c r="G16" s="18">
        <v>237295</v>
      </c>
      <c r="H16" s="5">
        <f t="shared" si="2"/>
        <v>0</v>
      </c>
      <c r="I16" s="5">
        <f t="shared" si="0"/>
        <v>0</v>
      </c>
      <c r="J16" s="18">
        <v>0</v>
      </c>
      <c r="K16" s="7">
        <f t="shared" si="1"/>
        <v>0</v>
      </c>
      <c r="L16" s="8"/>
    </row>
    <row r="17" spans="1:12" x14ac:dyDescent="0.25">
      <c r="A17" s="31">
        <v>43484</v>
      </c>
      <c r="B17" s="21" t="s">
        <v>16</v>
      </c>
      <c r="C17" s="20">
        <v>0.29236111111111113</v>
      </c>
      <c r="D17" s="35">
        <v>300</v>
      </c>
      <c r="E17" s="35">
        <v>41</v>
      </c>
      <c r="F17" s="5">
        <v>1</v>
      </c>
      <c r="G17" s="18">
        <v>237295</v>
      </c>
      <c r="H17" s="5">
        <f t="shared" si="2"/>
        <v>0</v>
      </c>
      <c r="I17" s="5">
        <f t="shared" si="0"/>
        <v>0</v>
      </c>
      <c r="J17" s="18">
        <v>0</v>
      </c>
      <c r="K17" s="7">
        <f t="shared" si="1"/>
        <v>0</v>
      </c>
      <c r="L17" s="29">
        <f>C18-C17</f>
        <v>1.7361111111111105E-2</v>
      </c>
    </row>
    <row r="18" spans="1:12" x14ac:dyDescent="0.25">
      <c r="A18" s="31">
        <v>43484</v>
      </c>
      <c r="B18" s="21" t="s">
        <v>18</v>
      </c>
      <c r="C18" s="20">
        <v>0.30972222222222223</v>
      </c>
      <c r="D18" s="35">
        <v>400</v>
      </c>
      <c r="E18" s="35">
        <v>41</v>
      </c>
      <c r="F18" s="5">
        <v>1</v>
      </c>
      <c r="G18" s="18">
        <v>237295</v>
      </c>
      <c r="H18" s="5">
        <f t="shared" si="2"/>
        <v>0</v>
      </c>
      <c r="I18" s="5">
        <f t="shared" si="0"/>
        <v>0</v>
      </c>
      <c r="J18" s="18">
        <v>0</v>
      </c>
      <c r="K18" s="7">
        <f t="shared" si="1"/>
        <v>0</v>
      </c>
      <c r="L18" s="8"/>
    </row>
    <row r="19" spans="1:12" x14ac:dyDescent="0.25">
      <c r="A19" s="31">
        <v>43484</v>
      </c>
      <c r="B19" s="6"/>
      <c r="C19" s="20">
        <v>0.76388888888888884</v>
      </c>
      <c r="D19" s="35">
        <v>400</v>
      </c>
      <c r="E19" s="35">
        <v>41</v>
      </c>
      <c r="F19" s="5">
        <v>1</v>
      </c>
      <c r="G19" s="18">
        <v>237806</v>
      </c>
      <c r="H19" s="5">
        <f t="shared" si="2"/>
        <v>511</v>
      </c>
      <c r="I19" s="5">
        <f t="shared" si="0"/>
        <v>511</v>
      </c>
      <c r="J19" s="18">
        <v>514</v>
      </c>
      <c r="K19" s="7">
        <f t="shared" si="1"/>
        <v>3</v>
      </c>
      <c r="L19" s="8"/>
    </row>
    <row r="20" spans="1:12" x14ac:dyDescent="0.25">
      <c r="A20" s="31">
        <v>43485</v>
      </c>
      <c r="B20" s="6"/>
      <c r="C20" s="20">
        <v>0.24861111111111112</v>
      </c>
      <c r="D20" s="35">
        <v>400</v>
      </c>
      <c r="E20" s="35">
        <v>41</v>
      </c>
      <c r="F20" s="5">
        <v>1</v>
      </c>
      <c r="G20" s="18">
        <v>237897</v>
      </c>
      <c r="H20" s="5">
        <f t="shared" si="2"/>
        <v>91</v>
      </c>
      <c r="I20" s="5">
        <f t="shared" si="0"/>
        <v>91</v>
      </c>
      <c r="J20" s="18">
        <v>91</v>
      </c>
      <c r="K20" s="7">
        <f t="shared" si="1"/>
        <v>0</v>
      </c>
      <c r="L20" s="8"/>
    </row>
    <row r="21" spans="1:12" ht="15.75" customHeight="1" x14ac:dyDescent="0.25">
      <c r="A21" s="31">
        <v>43485</v>
      </c>
      <c r="B21" s="6"/>
      <c r="C21" s="20">
        <v>0.75763888888888886</v>
      </c>
      <c r="D21" s="35">
        <v>400</v>
      </c>
      <c r="E21" s="35">
        <v>41</v>
      </c>
      <c r="F21" s="5">
        <v>1</v>
      </c>
      <c r="G21" s="18">
        <v>237897</v>
      </c>
      <c r="H21" s="5">
        <f t="shared" si="2"/>
        <v>0</v>
      </c>
      <c r="I21" s="5">
        <f t="shared" si="0"/>
        <v>0</v>
      </c>
      <c r="J21" s="18">
        <v>0</v>
      </c>
      <c r="K21" s="7">
        <f t="shared" si="1"/>
        <v>0</v>
      </c>
      <c r="L21" s="8"/>
    </row>
    <row r="22" spans="1:12" ht="15.75" customHeight="1" x14ac:dyDescent="0.25">
      <c r="A22" s="31">
        <v>43486</v>
      </c>
      <c r="B22" s="6"/>
      <c r="C22" s="20">
        <v>0.24722222222222223</v>
      </c>
      <c r="D22" s="35">
        <v>400</v>
      </c>
      <c r="E22" s="35">
        <v>41</v>
      </c>
      <c r="F22" s="18">
        <v>1</v>
      </c>
      <c r="G22" s="18">
        <v>237897</v>
      </c>
      <c r="H22" s="5">
        <f t="shared" si="2"/>
        <v>0</v>
      </c>
      <c r="I22" s="5">
        <f t="shared" si="0"/>
        <v>0</v>
      </c>
      <c r="J22" s="18">
        <v>0</v>
      </c>
      <c r="K22" s="7">
        <f t="shared" si="1"/>
        <v>0</v>
      </c>
      <c r="L22" s="8"/>
    </row>
    <row r="23" spans="1:12" ht="15.75" customHeight="1" x14ac:dyDescent="0.25">
      <c r="A23" s="31">
        <v>43486</v>
      </c>
      <c r="B23" s="6"/>
      <c r="C23" s="20">
        <v>0.75902777777777775</v>
      </c>
      <c r="D23" s="35">
        <v>400</v>
      </c>
      <c r="E23" s="35">
        <v>41</v>
      </c>
      <c r="F23" s="18">
        <v>1</v>
      </c>
      <c r="G23" s="18">
        <v>237897</v>
      </c>
      <c r="H23" s="5">
        <f t="shared" si="2"/>
        <v>0</v>
      </c>
      <c r="I23" s="5">
        <f t="shared" si="0"/>
        <v>0</v>
      </c>
      <c r="J23" s="18">
        <v>0</v>
      </c>
      <c r="K23" s="7">
        <f t="shared" si="1"/>
        <v>0</v>
      </c>
      <c r="L23" s="8"/>
    </row>
    <row r="24" spans="1:12" ht="15.75" customHeight="1" x14ac:dyDescent="0.25">
      <c r="A24" s="31">
        <v>43487</v>
      </c>
      <c r="B24" s="6"/>
      <c r="C24" s="20">
        <v>0.18055555555555555</v>
      </c>
      <c r="D24" s="35">
        <v>400</v>
      </c>
      <c r="E24" s="35">
        <v>41</v>
      </c>
      <c r="F24" s="18">
        <v>1</v>
      </c>
      <c r="G24" s="18">
        <v>237897</v>
      </c>
      <c r="H24" s="5">
        <f t="shared" si="2"/>
        <v>0</v>
      </c>
      <c r="I24" s="5">
        <f t="shared" si="0"/>
        <v>0</v>
      </c>
      <c r="J24" s="18">
        <v>0</v>
      </c>
      <c r="K24" s="7">
        <f t="shared" si="1"/>
        <v>0</v>
      </c>
      <c r="L24" s="8"/>
    </row>
    <row r="25" spans="1:12" ht="15.75" customHeight="1" x14ac:dyDescent="0.25">
      <c r="A25" s="31">
        <v>43487</v>
      </c>
      <c r="B25" s="6"/>
      <c r="C25" s="20">
        <v>0.77777777777777779</v>
      </c>
      <c r="D25" s="35">
        <v>400</v>
      </c>
      <c r="E25" s="35">
        <v>41</v>
      </c>
      <c r="F25" s="18">
        <v>1</v>
      </c>
      <c r="G25" s="18">
        <v>237897</v>
      </c>
      <c r="H25" s="5">
        <f t="shared" si="2"/>
        <v>0</v>
      </c>
      <c r="I25" s="5">
        <f t="shared" si="0"/>
        <v>0</v>
      </c>
      <c r="J25" s="18">
        <v>0</v>
      </c>
      <c r="K25" s="7">
        <f t="shared" si="1"/>
        <v>0</v>
      </c>
      <c r="L25" s="8"/>
    </row>
    <row r="26" spans="1:12" ht="15.75" customHeight="1" x14ac:dyDescent="0.25">
      <c r="A26" s="31">
        <v>43488</v>
      </c>
      <c r="B26" s="6"/>
      <c r="C26" s="20">
        <v>0.21597222222222223</v>
      </c>
      <c r="D26" s="35">
        <v>400</v>
      </c>
      <c r="E26" s="35">
        <v>41</v>
      </c>
      <c r="F26" s="18">
        <v>1</v>
      </c>
      <c r="G26" s="18">
        <v>237897</v>
      </c>
      <c r="H26" s="5">
        <f t="shared" si="2"/>
        <v>0</v>
      </c>
      <c r="I26" s="5">
        <f t="shared" si="0"/>
        <v>0</v>
      </c>
      <c r="J26" s="18">
        <v>0</v>
      </c>
      <c r="K26" s="7">
        <f t="shared" si="1"/>
        <v>0</v>
      </c>
      <c r="L26" s="8"/>
    </row>
    <row r="27" spans="1:12" ht="15.75" customHeight="1" x14ac:dyDescent="0.25">
      <c r="A27" s="31">
        <v>43488</v>
      </c>
      <c r="B27" s="6"/>
      <c r="C27" s="20">
        <v>0.75347222222222221</v>
      </c>
      <c r="D27" s="35">
        <v>400</v>
      </c>
      <c r="E27" s="35">
        <v>41</v>
      </c>
      <c r="F27" s="18">
        <v>1</v>
      </c>
      <c r="G27" s="18">
        <v>237897</v>
      </c>
      <c r="H27" s="5">
        <f t="shared" si="2"/>
        <v>0</v>
      </c>
      <c r="I27" s="5">
        <f t="shared" si="0"/>
        <v>0</v>
      </c>
      <c r="J27" s="18">
        <v>0</v>
      </c>
      <c r="K27" s="7">
        <f t="shared" si="1"/>
        <v>0</v>
      </c>
      <c r="L27" s="8"/>
    </row>
    <row r="28" spans="1:12" ht="15.75" customHeight="1" x14ac:dyDescent="0.25">
      <c r="A28" s="31">
        <v>43489</v>
      </c>
      <c r="B28" s="6"/>
      <c r="C28" s="20">
        <v>0.25486111111111109</v>
      </c>
      <c r="D28" s="35">
        <v>400</v>
      </c>
      <c r="E28" s="35">
        <v>41</v>
      </c>
      <c r="F28" s="18">
        <v>1</v>
      </c>
      <c r="G28" s="18">
        <v>237897</v>
      </c>
      <c r="H28" s="5">
        <f t="shared" si="2"/>
        <v>0</v>
      </c>
      <c r="I28" s="5">
        <f t="shared" si="0"/>
        <v>0</v>
      </c>
      <c r="J28" s="18">
        <v>0</v>
      </c>
      <c r="K28" s="7">
        <f t="shared" si="1"/>
        <v>0</v>
      </c>
      <c r="L28" s="8"/>
    </row>
    <row r="29" spans="1:12" ht="15.75" customHeight="1" x14ac:dyDescent="0.25">
      <c r="A29" s="31">
        <v>43489</v>
      </c>
      <c r="B29" s="6"/>
      <c r="C29" s="20">
        <v>0.74791666666666667</v>
      </c>
      <c r="D29" s="35">
        <v>400</v>
      </c>
      <c r="E29" s="35">
        <v>41</v>
      </c>
      <c r="F29" s="18">
        <v>1</v>
      </c>
      <c r="G29" s="18">
        <v>237897</v>
      </c>
      <c r="H29" s="5">
        <f t="shared" si="2"/>
        <v>0</v>
      </c>
      <c r="I29" s="5">
        <f t="shared" si="0"/>
        <v>0</v>
      </c>
      <c r="J29" s="18">
        <v>0</v>
      </c>
      <c r="K29" s="7">
        <f t="shared" si="1"/>
        <v>0</v>
      </c>
      <c r="L29" s="8"/>
    </row>
    <row r="30" spans="1:12" ht="15.75" customHeight="1" x14ac:dyDescent="0.25">
      <c r="A30" s="31">
        <v>43490</v>
      </c>
      <c r="B30" s="6"/>
      <c r="C30" s="20">
        <v>0.26111111111111113</v>
      </c>
      <c r="D30" s="35">
        <v>400</v>
      </c>
      <c r="E30" s="35">
        <v>41</v>
      </c>
      <c r="F30" s="18">
        <v>1</v>
      </c>
      <c r="G30" s="18">
        <v>237897</v>
      </c>
      <c r="H30" s="5">
        <f t="shared" si="2"/>
        <v>0</v>
      </c>
      <c r="I30" s="5">
        <f t="shared" si="0"/>
        <v>0</v>
      </c>
      <c r="J30" s="18">
        <v>0</v>
      </c>
      <c r="K30" s="7">
        <f t="shared" si="1"/>
        <v>0</v>
      </c>
      <c r="L30" s="8"/>
    </row>
    <row r="31" spans="1:12" ht="15.75" customHeight="1" x14ac:dyDescent="0.25">
      <c r="A31" s="31">
        <v>43490</v>
      </c>
      <c r="B31" s="6"/>
      <c r="C31" s="20">
        <v>0.76875000000000004</v>
      </c>
      <c r="D31" s="35">
        <v>400</v>
      </c>
      <c r="E31" s="35">
        <v>41</v>
      </c>
      <c r="F31" s="18">
        <v>1</v>
      </c>
      <c r="G31" s="18">
        <v>237897</v>
      </c>
      <c r="H31" s="5">
        <f t="shared" si="2"/>
        <v>0</v>
      </c>
      <c r="I31" s="5">
        <f t="shared" si="0"/>
        <v>0</v>
      </c>
      <c r="J31" s="18">
        <v>0</v>
      </c>
      <c r="K31" s="7">
        <f t="shared" si="1"/>
        <v>0</v>
      </c>
      <c r="L31" s="8"/>
    </row>
    <row r="32" spans="1:12" ht="15.75" customHeight="1" x14ac:dyDescent="0.25">
      <c r="A32" s="31">
        <v>43491</v>
      </c>
      <c r="B32" s="6"/>
      <c r="C32" s="20">
        <v>0.22916666666666666</v>
      </c>
      <c r="D32" s="35">
        <v>400</v>
      </c>
      <c r="E32" s="35">
        <v>41</v>
      </c>
      <c r="F32" s="18">
        <v>1</v>
      </c>
      <c r="G32" s="18">
        <v>237897</v>
      </c>
      <c r="H32" s="5">
        <f t="shared" si="2"/>
        <v>0</v>
      </c>
      <c r="I32" s="5">
        <f t="shared" si="0"/>
        <v>0</v>
      </c>
      <c r="J32" s="18">
        <v>0</v>
      </c>
      <c r="K32" s="7">
        <f t="shared" si="1"/>
        <v>0</v>
      </c>
      <c r="L32" s="8"/>
    </row>
    <row r="33" spans="1:16" ht="15.75" customHeight="1" x14ac:dyDescent="0.25">
      <c r="A33" s="31">
        <v>43491</v>
      </c>
      <c r="B33" s="6"/>
      <c r="C33" s="20">
        <v>0.76666666666666672</v>
      </c>
      <c r="D33" s="35">
        <v>400</v>
      </c>
      <c r="E33" s="35">
        <v>41</v>
      </c>
      <c r="F33" s="18">
        <v>1</v>
      </c>
      <c r="G33" s="18">
        <v>237897</v>
      </c>
      <c r="H33" s="5">
        <f t="shared" si="2"/>
        <v>0</v>
      </c>
      <c r="I33" s="5">
        <f t="shared" si="0"/>
        <v>0</v>
      </c>
      <c r="J33" s="18">
        <v>0</v>
      </c>
      <c r="K33" s="7">
        <f t="shared" si="1"/>
        <v>0</v>
      </c>
      <c r="L33" s="8"/>
    </row>
    <row r="34" spans="1:16" ht="15.75" customHeight="1" x14ac:dyDescent="0.25">
      <c r="A34" s="31">
        <v>43492</v>
      </c>
      <c r="B34" s="6"/>
      <c r="C34" s="20">
        <v>0.24305555555555555</v>
      </c>
      <c r="D34" s="35">
        <v>400</v>
      </c>
      <c r="E34" s="35">
        <v>41</v>
      </c>
      <c r="F34" s="18">
        <v>1</v>
      </c>
      <c r="G34" s="18">
        <v>237897</v>
      </c>
      <c r="H34" s="5">
        <f t="shared" si="2"/>
        <v>0</v>
      </c>
      <c r="I34" s="5">
        <f t="shared" si="0"/>
        <v>0</v>
      </c>
      <c r="J34" s="18">
        <v>0</v>
      </c>
      <c r="K34" s="7">
        <f t="shared" si="1"/>
        <v>0</v>
      </c>
      <c r="L34" s="8"/>
    </row>
    <row r="35" spans="1:16" ht="15.75" customHeight="1" x14ac:dyDescent="0.25">
      <c r="A35" s="31">
        <v>43492</v>
      </c>
      <c r="B35" s="6"/>
      <c r="C35" s="20">
        <v>0.76388888888888884</v>
      </c>
      <c r="D35" s="35">
        <v>400</v>
      </c>
      <c r="E35" s="35">
        <v>41</v>
      </c>
      <c r="F35" s="18">
        <v>1</v>
      </c>
      <c r="G35" s="18">
        <v>237897</v>
      </c>
      <c r="H35" s="5">
        <f t="shared" si="2"/>
        <v>0</v>
      </c>
      <c r="I35" s="5">
        <f t="shared" si="0"/>
        <v>0</v>
      </c>
      <c r="J35" s="18">
        <v>0</v>
      </c>
      <c r="K35" s="7">
        <f t="shared" si="1"/>
        <v>0</v>
      </c>
      <c r="L35" s="8"/>
    </row>
    <row r="36" spans="1:16" ht="15.75" customHeight="1" x14ac:dyDescent="0.25">
      <c r="A36" s="31">
        <v>43493</v>
      </c>
      <c r="B36" s="6"/>
      <c r="C36" s="20">
        <v>0.25</v>
      </c>
      <c r="D36" s="35">
        <v>400</v>
      </c>
      <c r="E36" s="35">
        <v>41</v>
      </c>
      <c r="F36" s="18">
        <v>1</v>
      </c>
      <c r="G36" s="18">
        <v>237897</v>
      </c>
      <c r="H36" s="5">
        <f t="shared" si="2"/>
        <v>0</v>
      </c>
      <c r="I36" s="5">
        <f t="shared" si="0"/>
        <v>0</v>
      </c>
      <c r="J36" s="18">
        <v>0</v>
      </c>
      <c r="K36" s="7">
        <f t="shared" si="1"/>
        <v>0</v>
      </c>
      <c r="L36" s="8"/>
    </row>
    <row r="37" spans="1:16" ht="15.75" customHeight="1" x14ac:dyDescent="0.25">
      <c r="A37" s="31">
        <v>43493</v>
      </c>
      <c r="B37" s="6"/>
      <c r="C37" s="20">
        <v>0.76041666666666663</v>
      </c>
      <c r="D37" s="35">
        <v>400</v>
      </c>
      <c r="E37" s="35">
        <v>41</v>
      </c>
      <c r="F37" s="18">
        <v>1</v>
      </c>
      <c r="G37" s="18">
        <v>237897</v>
      </c>
      <c r="H37" s="5">
        <f t="shared" si="2"/>
        <v>0</v>
      </c>
      <c r="I37" s="5">
        <f t="shared" si="0"/>
        <v>0</v>
      </c>
      <c r="J37" s="18">
        <v>0</v>
      </c>
      <c r="K37" s="7">
        <f t="shared" si="1"/>
        <v>0</v>
      </c>
      <c r="L37" s="8"/>
    </row>
    <row r="38" spans="1:16" ht="15.75" customHeight="1" x14ac:dyDescent="0.25">
      <c r="A38" s="31">
        <v>43494</v>
      </c>
      <c r="B38" s="6"/>
      <c r="C38" s="20">
        <v>0.23749999999999999</v>
      </c>
      <c r="D38" s="35">
        <v>400</v>
      </c>
      <c r="E38" s="35">
        <v>41</v>
      </c>
      <c r="F38" s="18">
        <v>1</v>
      </c>
      <c r="G38" s="18">
        <v>237897</v>
      </c>
      <c r="H38" s="5">
        <f t="shared" si="2"/>
        <v>0</v>
      </c>
      <c r="I38" s="5">
        <f t="shared" si="0"/>
        <v>0</v>
      </c>
      <c r="J38" s="18">
        <v>0</v>
      </c>
      <c r="K38" s="7">
        <f t="shared" si="1"/>
        <v>0</v>
      </c>
      <c r="L38" s="8"/>
    </row>
    <row r="39" spans="1:16" ht="15.75" customHeight="1" x14ac:dyDescent="0.25">
      <c r="A39" s="31">
        <v>43494</v>
      </c>
      <c r="B39" s="6"/>
      <c r="C39" s="20">
        <v>0.76180555555555551</v>
      </c>
      <c r="D39" s="35">
        <v>400</v>
      </c>
      <c r="E39" s="35">
        <v>41</v>
      </c>
      <c r="F39" s="18">
        <v>1</v>
      </c>
      <c r="G39" s="18">
        <v>237897</v>
      </c>
      <c r="H39" s="5">
        <f t="shared" si="2"/>
        <v>0</v>
      </c>
      <c r="I39" s="5">
        <f t="shared" si="0"/>
        <v>0</v>
      </c>
      <c r="J39" s="18">
        <v>0</v>
      </c>
      <c r="K39" s="7">
        <f t="shared" si="1"/>
        <v>0</v>
      </c>
      <c r="L39" s="8"/>
    </row>
    <row r="40" spans="1:16" ht="15.75" customHeight="1" x14ac:dyDescent="0.25">
      <c r="A40" s="31">
        <v>43495</v>
      </c>
      <c r="B40" s="6"/>
      <c r="C40" s="20">
        <v>0.2326388888888889</v>
      </c>
      <c r="D40" s="35">
        <v>400</v>
      </c>
      <c r="E40" s="35">
        <v>41</v>
      </c>
      <c r="F40" s="18">
        <v>1</v>
      </c>
      <c r="G40" s="18">
        <v>237897</v>
      </c>
      <c r="H40" s="5">
        <f t="shared" si="2"/>
        <v>0</v>
      </c>
      <c r="I40" s="5">
        <f t="shared" si="0"/>
        <v>0</v>
      </c>
      <c r="J40" s="18">
        <v>0</v>
      </c>
      <c r="K40" s="7">
        <f t="shared" si="1"/>
        <v>0</v>
      </c>
      <c r="L40" s="8"/>
    </row>
    <row r="41" spans="1:16" ht="15.75" customHeight="1" x14ac:dyDescent="0.25">
      <c r="A41" s="36">
        <v>43495</v>
      </c>
      <c r="B41" s="6"/>
      <c r="C41" s="20">
        <v>0.77083333333333337</v>
      </c>
      <c r="D41" s="35">
        <v>400</v>
      </c>
      <c r="E41" s="35">
        <v>41</v>
      </c>
      <c r="F41" s="18">
        <v>1</v>
      </c>
      <c r="G41" s="18">
        <v>237897</v>
      </c>
      <c r="H41" s="5">
        <f t="shared" si="2"/>
        <v>0</v>
      </c>
      <c r="I41" s="5">
        <f t="shared" si="0"/>
        <v>0</v>
      </c>
      <c r="J41" s="18">
        <v>0</v>
      </c>
      <c r="K41" s="7">
        <f t="shared" si="1"/>
        <v>0</v>
      </c>
      <c r="L41" s="8"/>
    </row>
    <row r="42" spans="1:16" ht="15.75" customHeight="1" x14ac:dyDescent="0.25">
      <c r="A42" s="31">
        <v>43496</v>
      </c>
      <c r="B42" s="6"/>
      <c r="C42" s="20">
        <v>0.24722222222222223</v>
      </c>
      <c r="D42" s="35">
        <v>400</v>
      </c>
      <c r="E42" s="35">
        <v>41</v>
      </c>
      <c r="F42" s="18">
        <v>1</v>
      </c>
      <c r="G42" s="18">
        <v>237897</v>
      </c>
      <c r="H42" s="5">
        <f t="shared" si="2"/>
        <v>0</v>
      </c>
      <c r="I42" s="5">
        <f t="shared" si="0"/>
        <v>0</v>
      </c>
      <c r="J42" s="18">
        <v>0</v>
      </c>
      <c r="K42" s="7">
        <f t="shared" si="1"/>
        <v>0</v>
      </c>
      <c r="L42" s="8"/>
    </row>
    <row r="43" spans="1:16" ht="15.75" customHeight="1" x14ac:dyDescent="0.25">
      <c r="A43" s="31">
        <v>43496</v>
      </c>
      <c r="B43" s="6"/>
      <c r="C43" s="20">
        <v>0.75069444444444444</v>
      </c>
      <c r="D43" s="35">
        <v>400</v>
      </c>
      <c r="E43" s="35">
        <v>41</v>
      </c>
      <c r="F43" s="18">
        <v>1</v>
      </c>
      <c r="G43" s="18">
        <v>237897</v>
      </c>
      <c r="H43" s="5">
        <f t="shared" si="2"/>
        <v>0</v>
      </c>
      <c r="I43" s="5">
        <f t="shared" si="0"/>
        <v>0</v>
      </c>
      <c r="J43" s="18">
        <v>0</v>
      </c>
      <c r="K43" s="7">
        <f t="shared" si="1"/>
        <v>0</v>
      </c>
      <c r="L43" s="8"/>
    </row>
    <row r="44" spans="1:16" ht="15.75" customHeight="1" x14ac:dyDescent="0.25">
      <c r="A44" s="31">
        <v>43497</v>
      </c>
      <c r="B44" s="6"/>
      <c r="C44" s="20">
        <v>0.25694444444444442</v>
      </c>
      <c r="D44" s="35">
        <v>400</v>
      </c>
      <c r="E44" s="35">
        <v>41</v>
      </c>
      <c r="F44" s="18">
        <v>1</v>
      </c>
      <c r="G44" s="18">
        <v>238465</v>
      </c>
      <c r="H44" s="5">
        <f t="shared" si="2"/>
        <v>568</v>
      </c>
      <c r="I44" s="5">
        <f t="shared" si="0"/>
        <v>568</v>
      </c>
      <c r="J44" s="18">
        <v>568</v>
      </c>
      <c r="K44" s="7">
        <f t="shared" si="1"/>
        <v>0</v>
      </c>
      <c r="L44" s="8"/>
    </row>
    <row r="45" spans="1:16" ht="15.75" customHeight="1" x14ac:dyDescent="0.25">
      <c r="A45" s="33"/>
      <c r="B45" s="22"/>
      <c r="C45" s="22"/>
      <c r="D45" s="22"/>
      <c r="E45" s="22"/>
      <c r="F45" s="22"/>
      <c r="G45" s="22"/>
      <c r="H45" s="22"/>
      <c r="I45" s="3">
        <f t="shared" ref="I45:J45" si="3">SUM(I4:I44)</f>
        <v>2928</v>
      </c>
      <c r="J45" s="3">
        <f t="shared" si="3"/>
        <v>2930</v>
      </c>
      <c r="K45" s="3">
        <f t="shared" si="1"/>
        <v>2</v>
      </c>
      <c r="L45" s="23"/>
      <c r="M45" s="58" t="s">
        <v>19</v>
      </c>
      <c r="N45" s="59"/>
      <c r="O45" s="59"/>
      <c r="P45" s="60"/>
    </row>
    <row r="46" spans="1:16" ht="15.75" customHeight="1" x14ac:dyDescent="0.25">
      <c r="A46" s="33"/>
      <c r="B46" s="22"/>
      <c r="C46" s="22"/>
      <c r="D46" s="22"/>
      <c r="E46" s="22"/>
      <c r="F46" s="22"/>
      <c r="G46" s="22"/>
      <c r="H46" s="22"/>
      <c r="I46" s="24">
        <v>2928</v>
      </c>
      <c r="J46" s="3">
        <f>2903+27</f>
        <v>2930</v>
      </c>
      <c r="K46" s="3">
        <f t="shared" si="1"/>
        <v>2</v>
      </c>
      <c r="L46" s="23"/>
      <c r="M46" s="58" t="s">
        <v>20</v>
      </c>
      <c r="N46" s="59"/>
      <c r="O46" s="59"/>
      <c r="P46" s="60"/>
    </row>
    <row r="47" spans="1:16" ht="15.75" customHeight="1" x14ac:dyDescent="0.25">
      <c r="A47" s="33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5"/>
    </row>
    <row r="48" spans="1:16" ht="15.75" customHeight="1" x14ac:dyDescent="0.25">
      <c r="A48" s="3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5"/>
    </row>
    <row r="49" spans="1:12" ht="15.75" customHeight="1" x14ac:dyDescent="0.25">
      <c r="A49" s="3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5"/>
    </row>
    <row r="50" spans="1:12" ht="15.75" customHeight="1" x14ac:dyDescent="0.25">
      <c r="A50" s="33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5"/>
    </row>
    <row r="51" spans="1:12" ht="15.75" customHeight="1" x14ac:dyDescent="0.25">
      <c r="A51" s="33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5"/>
    </row>
    <row r="52" spans="1:12" ht="15.75" customHeight="1" x14ac:dyDescent="0.25">
      <c r="A52" s="33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5"/>
    </row>
    <row r="53" spans="1:12" ht="15.75" customHeight="1" x14ac:dyDescent="0.25">
      <c r="A53" s="33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5"/>
    </row>
    <row r="54" spans="1:12" ht="15.75" customHeight="1" x14ac:dyDescent="0.25">
      <c r="A54" s="3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5"/>
    </row>
    <row r="55" spans="1:12" ht="15.75" customHeight="1" x14ac:dyDescent="0.25">
      <c r="A55" s="3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5"/>
    </row>
    <row r="56" spans="1:12" ht="15.75" customHeight="1" x14ac:dyDescent="0.25">
      <c r="A56" s="33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5"/>
    </row>
    <row r="57" spans="1:12" ht="15.75" customHeight="1" x14ac:dyDescent="0.25">
      <c r="A57" s="33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5"/>
    </row>
    <row r="58" spans="1:12" ht="15.75" customHeight="1" x14ac:dyDescent="0.25">
      <c r="A58" s="33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5"/>
    </row>
    <row r="59" spans="1:12" ht="15.75" customHeight="1" x14ac:dyDescent="0.25">
      <c r="A59" s="33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5"/>
    </row>
    <row r="60" spans="1:12" ht="15.75" customHeight="1" x14ac:dyDescent="0.25">
      <c r="A60" s="33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5"/>
    </row>
    <row r="61" spans="1:12" ht="15.75" customHeight="1" x14ac:dyDescent="0.25">
      <c r="A61" s="33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5"/>
    </row>
    <row r="62" spans="1:12" ht="15.75" customHeight="1" x14ac:dyDescent="0.25">
      <c r="A62" s="33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5"/>
    </row>
    <row r="63" spans="1:12" ht="15.75" customHeight="1" x14ac:dyDescent="0.25">
      <c r="A63" s="33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5"/>
    </row>
    <row r="64" spans="1:12" ht="15.75" customHeight="1" x14ac:dyDescent="0.25">
      <c r="A64" s="33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5"/>
    </row>
    <row r="65" spans="1:12" ht="15.75" customHeight="1" x14ac:dyDescent="0.25">
      <c r="A65" s="33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5"/>
    </row>
    <row r="66" spans="1:12" ht="15.75" customHeight="1" x14ac:dyDescent="0.25">
      <c r="A66" s="33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5"/>
    </row>
    <row r="67" spans="1:12" ht="15.75" customHeight="1" x14ac:dyDescent="0.25">
      <c r="A67" s="33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5"/>
    </row>
    <row r="68" spans="1:12" ht="15.75" customHeight="1" x14ac:dyDescent="0.25">
      <c r="A68" s="33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5"/>
    </row>
    <row r="69" spans="1:12" ht="15.75" customHeight="1" x14ac:dyDescent="0.25">
      <c r="A69" s="33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5"/>
    </row>
    <row r="70" spans="1:12" ht="15.75" customHeight="1" x14ac:dyDescent="0.25">
      <c r="A70" s="33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5"/>
    </row>
    <row r="71" spans="1:12" ht="15.75" customHeight="1" x14ac:dyDescent="0.25">
      <c r="A71" s="33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5"/>
    </row>
    <row r="72" spans="1:12" ht="15.75" customHeight="1" x14ac:dyDescent="0.25">
      <c r="A72" s="33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5"/>
    </row>
    <row r="73" spans="1:12" ht="15.75" customHeight="1" x14ac:dyDescent="0.25">
      <c r="A73" s="3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5"/>
    </row>
    <row r="74" spans="1:12" ht="15.75" customHeight="1" x14ac:dyDescent="0.25">
      <c r="A74" s="3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2" ht="15.75" customHeight="1" x14ac:dyDescent="0.25">
      <c r="A75" s="3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2" ht="15.75" customHeight="1" x14ac:dyDescent="0.25">
      <c r="A76" s="3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2" ht="15.75" customHeight="1" x14ac:dyDescent="0.25">
      <c r="A77" s="3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2" ht="15.75" customHeight="1" x14ac:dyDescent="0.25">
      <c r="A78" s="3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2" ht="15.75" customHeight="1" x14ac:dyDescent="0.25">
      <c r="A79" s="3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2" ht="15.75" customHeight="1" x14ac:dyDescent="0.25">
      <c r="A80" s="3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3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3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3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3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3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3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3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3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3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3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3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3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3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3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3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3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3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3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3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3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3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3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3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3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3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3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3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3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3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3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3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3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3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3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3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3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3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3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3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3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3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3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3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3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3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3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3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3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3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3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3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3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3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3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3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3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3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3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3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3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3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3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3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3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3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3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33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5"/>
    </row>
    <row r="241" spans="1:12" ht="15.75" customHeight="1" x14ac:dyDescent="0.25">
      <c r="A241" s="33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5"/>
    </row>
    <row r="242" spans="1:12" ht="15.75" customHeight="1" x14ac:dyDescent="0.25">
      <c r="A242" s="33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5"/>
    </row>
    <row r="243" spans="1:12" ht="15.75" customHeight="1" x14ac:dyDescent="0.25">
      <c r="A243" s="33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5"/>
    </row>
    <row r="244" spans="1:12" ht="15.75" customHeight="1" x14ac:dyDescent="0.25">
      <c r="A244" s="33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5"/>
    </row>
    <row r="245" spans="1:12" ht="15.75" customHeight="1" x14ac:dyDescent="0.25">
      <c r="A245" s="33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5"/>
    </row>
    <row r="246" spans="1:12" ht="15.75" customHeight="1" x14ac:dyDescent="0.25">
      <c r="A246" s="33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ht="15.75" customHeight="1" x14ac:dyDescent="0.25">
      <c r="A247" s="33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ht="15.75" customHeight="1" x14ac:dyDescent="0.25">
      <c r="A248" s="33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ht="15.75" customHeight="1" x14ac:dyDescent="0.25">
      <c r="A249" s="33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ht="15.75" customHeight="1" x14ac:dyDescent="0.25">
      <c r="A250" s="33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ht="15.75" customHeight="1" x14ac:dyDescent="0.25">
      <c r="A251" s="33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ht="15.75" customHeight="1" x14ac:dyDescent="0.25">
      <c r="A252" s="33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ht="15.75" customHeight="1" x14ac:dyDescent="0.25">
      <c r="A253" s="33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ht="15.75" customHeight="1" x14ac:dyDescent="0.25">
      <c r="A254" s="33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ht="15.75" customHeight="1" x14ac:dyDescent="0.25">
      <c r="A255" s="33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ht="15.75" customHeight="1" x14ac:dyDescent="0.25">
      <c r="A256" s="33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ht="15.75" customHeight="1" x14ac:dyDescent="0.25">
      <c r="A257" s="33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ht="15.75" customHeight="1" x14ac:dyDescent="0.25">
      <c r="A258" s="33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ht="15.75" customHeight="1" x14ac:dyDescent="0.25">
      <c r="A259" s="33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ht="15.75" customHeight="1" x14ac:dyDescent="0.25">
      <c r="A260" s="33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ht="15.75" customHeight="1" x14ac:dyDescent="0.25">
      <c r="A261" s="33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ht="15.75" customHeight="1" x14ac:dyDescent="0.25">
      <c r="A262" s="33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ht="15.75" customHeight="1" x14ac:dyDescent="0.25">
      <c r="A263" s="33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ht="15.75" customHeight="1" x14ac:dyDescent="0.25">
      <c r="A264" s="33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ht="15.75" customHeight="1" x14ac:dyDescent="0.25">
      <c r="A265" s="33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ht="15.75" customHeight="1" x14ac:dyDescent="0.25">
      <c r="A266" s="33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ht="15.75" customHeight="1" x14ac:dyDescent="0.25">
      <c r="A267" s="33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ht="15.75" customHeight="1" x14ac:dyDescent="0.25">
      <c r="A268" s="33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ht="15.75" customHeight="1" x14ac:dyDescent="0.25">
      <c r="A269" s="33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ht="15.75" customHeight="1" x14ac:dyDescent="0.25">
      <c r="A270" s="33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ht="15.75" customHeight="1" x14ac:dyDescent="0.25">
      <c r="A271" s="33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ht="15.75" customHeight="1" x14ac:dyDescent="0.25">
      <c r="A272" s="33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ht="15.75" customHeight="1" x14ac:dyDescent="0.25">
      <c r="A273" s="33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33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33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33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33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33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33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33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33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3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3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3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3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3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3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3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3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3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3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3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3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3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3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3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3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3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3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3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3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3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3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3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3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3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3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3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3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3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3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3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3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3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3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3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3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3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3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3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3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3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3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3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3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3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3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3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3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3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3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3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3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3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3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3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3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3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3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3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3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3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3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3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3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3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3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3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3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3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3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3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3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3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3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3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3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3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3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3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3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3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3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3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3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3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3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3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3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3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3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3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3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3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3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3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3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3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3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3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3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3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3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3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3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3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3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3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3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3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3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3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3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3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3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3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3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3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3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3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3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3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3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3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3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3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3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3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3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3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3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3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3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3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3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3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3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3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3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3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3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3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3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3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3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3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3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3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3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3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3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3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3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3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3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3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3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3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3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3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3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3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3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3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3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3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3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3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3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3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3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3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3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3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3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3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3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3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3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3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3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3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3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3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3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3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3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3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3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3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3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3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3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3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3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3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3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3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3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3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3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3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3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3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3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3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3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3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3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3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3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3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3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3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3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3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3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3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3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3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3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3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3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3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3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3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3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3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3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3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3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3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3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3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3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3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3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3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3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3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3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3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3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3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3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3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3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3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3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3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3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3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3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3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3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3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3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3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3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3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3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3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3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3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3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3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3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3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3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3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3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3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3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3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3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3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3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3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3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3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3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3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3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3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3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3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3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3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3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3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3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3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3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3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3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3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3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3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3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3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3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3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3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3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3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3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3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3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3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3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3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3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3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3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3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3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3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3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3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3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3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3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3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3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3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3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3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3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3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3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3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3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3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3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3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3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3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3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3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3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3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3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3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3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3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3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3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3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3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3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3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3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3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3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3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3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3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3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3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3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3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3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3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3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3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3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3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3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3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3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3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3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3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3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3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3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3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3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3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3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3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3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3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3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3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3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3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3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3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3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3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3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3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3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3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3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3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3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3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3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3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3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3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3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3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3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3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3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3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3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3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3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3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3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3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3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3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3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3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3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3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3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3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3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3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3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3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3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3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3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3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3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3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3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3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3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3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3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3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3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3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3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3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3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3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3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3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3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3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3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3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3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3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3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3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3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3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3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3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3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3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3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3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3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3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3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3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3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3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3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3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3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3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3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3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3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3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3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3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3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3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3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3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3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3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3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3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3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3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3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3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3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3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3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3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3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3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3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3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3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3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3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3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3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3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3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3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3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3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3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3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3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3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3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3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3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3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3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3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3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3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3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3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3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3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3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3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3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3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3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3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3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3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3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3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3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3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3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3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3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3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3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3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3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3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3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3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3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3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3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3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3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3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3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3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3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3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3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3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3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3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3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3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3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3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3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3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3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3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3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3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3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3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3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3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3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3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3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3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3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3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3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3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3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3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3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3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3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3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3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3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3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3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3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3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3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3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3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3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3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3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3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3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3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3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3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3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3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3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3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3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3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3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3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3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3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3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3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3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3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3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3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3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3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3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3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3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3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3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3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3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3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3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3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3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3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3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3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3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3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3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3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3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3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3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3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3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3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3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3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3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3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3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3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3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3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3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3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3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3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3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3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3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3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3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3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3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3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3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3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3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3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3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3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3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3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3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3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3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3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3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3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3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3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3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3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3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3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3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3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3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3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3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3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3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3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3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3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3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3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3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3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3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3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3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3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3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3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3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3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3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3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3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3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3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3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3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3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3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3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3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3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3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3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3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3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3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3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3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3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3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3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3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3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3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3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3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3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3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3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3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3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3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3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3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3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3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3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3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3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3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ht="15.75" customHeight="1" x14ac:dyDescent="0.25">
      <c r="A1034" s="33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ht="15.75" customHeight="1" x14ac:dyDescent="0.25">
      <c r="A1035" s="33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ht="15.75" customHeight="1" x14ac:dyDescent="0.25">
      <c r="A1036" s="33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ht="15.75" customHeight="1" x14ac:dyDescent="0.25">
      <c r="A1037" s="33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  <row r="1038" spans="1:12" ht="15.75" customHeight="1" x14ac:dyDescent="0.25">
      <c r="A1038" s="33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</row>
  </sheetData>
  <mergeCells count="11">
    <mergeCell ref="G1:G2"/>
    <mergeCell ref="B1:F1"/>
    <mergeCell ref="A1:A2"/>
    <mergeCell ref="H1:H2"/>
    <mergeCell ref="J1:J2"/>
    <mergeCell ref="I1:I2"/>
    <mergeCell ref="K1:K2"/>
    <mergeCell ref="M45:P45"/>
    <mergeCell ref="M46:P46"/>
    <mergeCell ref="L1:L2"/>
    <mergeCell ref="M7:P7"/>
  </mergeCells>
  <conditionalFormatting sqref="K3:K44">
    <cfRule type="cellIs" dxfId="47" priority="1" operator="greaterThanOrEqual">
      <formula>0</formula>
    </cfRule>
  </conditionalFormatting>
  <conditionalFormatting sqref="K3:K44">
    <cfRule type="cellIs" dxfId="46" priority="2" operator="lessThan">
      <formula>0</formula>
    </cfRule>
  </conditionalFormatting>
  <conditionalFormatting sqref="K45:K46">
    <cfRule type="cellIs" dxfId="45" priority="3" operator="greaterThanOrEqual">
      <formula>0</formula>
    </cfRule>
  </conditionalFormatting>
  <conditionalFormatting sqref="K45:K46">
    <cfRule type="cellIs" dxfId="44" priority="4" operator="lessThan">
      <formula>0</formula>
    </cfRule>
  </conditionalFormatting>
  <conditionalFormatting sqref="B3:B44">
    <cfRule type="cellIs" dxfId="43" priority="5" operator="equal">
      <formula>"поставил"</formula>
    </cfRule>
  </conditionalFormatting>
  <conditionalFormatting sqref="B3:B44">
    <cfRule type="cellIs" dxfId="42" priority="6" operator="equal">
      <formula>"снял"</formula>
    </cfRule>
  </conditionalFormatting>
  <pageMargins left="0.11811023622047245" right="0.11811023622047245" top="0.15748031496062992" bottom="0.15748031496062992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5"/>
  <cols>
    <col min="1" max="1" width="8.140625" customWidth="1"/>
    <col min="2" max="2" width="10.85546875" customWidth="1"/>
    <col min="3" max="6" width="9.140625" customWidth="1"/>
    <col min="7" max="7" width="13" customWidth="1"/>
    <col min="8" max="8" width="15.85546875" customWidth="1"/>
    <col min="9" max="9" width="15" customWidth="1"/>
    <col min="10" max="10" width="17.7109375" customWidth="1"/>
    <col min="11" max="11" width="10.85546875" customWidth="1"/>
    <col min="12" max="12" width="15.42578125" customWidth="1"/>
    <col min="13" max="27" width="8.7109375" customWidth="1"/>
  </cols>
  <sheetData>
    <row r="1" spans="1:28" x14ac:dyDescent="0.25">
      <c r="A1" s="66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x14ac:dyDescent="0.25">
      <c r="A2" s="57"/>
      <c r="B2" s="6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7"/>
      <c r="B3" s="28"/>
      <c r="C3" s="3"/>
      <c r="D3" s="3"/>
      <c r="E3" s="3"/>
      <c r="F3" s="3"/>
      <c r="G3" s="3"/>
      <c r="H3" s="3"/>
      <c r="I3" s="3"/>
      <c r="J3" s="3"/>
      <c r="K3" s="1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x14ac:dyDescent="0.25">
      <c r="A4" s="27">
        <v>43466</v>
      </c>
      <c r="B4" s="6"/>
      <c r="C4" s="5"/>
      <c r="D4" s="5"/>
      <c r="E4" s="5"/>
      <c r="F4" s="5"/>
      <c r="G4" s="5"/>
      <c r="H4" s="5"/>
      <c r="I4" s="5"/>
      <c r="J4" s="5"/>
      <c r="K4" s="7"/>
      <c r="L4" s="5"/>
    </row>
    <row r="5" spans="1:28" x14ac:dyDescent="0.25">
      <c r="A5" s="27">
        <v>43473</v>
      </c>
      <c r="B5" s="6"/>
      <c r="C5" s="10">
        <v>0.29166666666666669</v>
      </c>
      <c r="D5" s="5"/>
      <c r="E5" s="5"/>
      <c r="F5" s="5">
        <v>1</v>
      </c>
      <c r="G5" s="5">
        <v>73438</v>
      </c>
      <c r="H5" s="5"/>
      <c r="I5" s="5"/>
      <c r="J5" s="5"/>
      <c r="K5" s="7"/>
      <c r="L5" s="5"/>
      <c r="M5" s="37"/>
      <c r="N5" s="37"/>
      <c r="O5" s="37"/>
    </row>
    <row r="6" spans="1:28" x14ac:dyDescent="0.25">
      <c r="A6" s="31">
        <v>43497</v>
      </c>
      <c r="B6" s="6"/>
      <c r="C6" s="38">
        <v>0.25694444444444442</v>
      </c>
      <c r="D6" s="5"/>
      <c r="E6" s="5"/>
      <c r="F6" s="5"/>
      <c r="G6" s="18">
        <v>73438</v>
      </c>
      <c r="H6" s="5"/>
      <c r="I6" s="5"/>
      <c r="J6" s="5"/>
      <c r="K6" s="7"/>
      <c r="L6" s="5"/>
      <c r="M6" s="37"/>
      <c r="N6" s="37"/>
      <c r="O6" s="37"/>
    </row>
    <row r="7" spans="1:28" ht="15.75" customHeight="1" x14ac:dyDescent="0.25">
      <c r="A7" s="3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28" ht="15.75" customHeight="1" x14ac:dyDescent="0.25">
      <c r="A8" s="3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28" ht="15.75" customHeight="1" x14ac:dyDescent="0.25">
      <c r="A9" s="33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28" ht="15.75" customHeight="1" x14ac:dyDescent="0.25">
      <c r="A10" s="33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28" ht="15.75" customHeight="1" x14ac:dyDescent="0.25">
      <c r="A11" s="3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28" ht="15.75" customHeight="1" x14ac:dyDescent="0.25">
      <c r="A12" s="33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28" ht="15.75" customHeight="1" x14ac:dyDescent="0.25">
      <c r="A13" s="33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28" ht="15.75" customHeight="1" x14ac:dyDescent="0.25">
      <c r="A14" s="33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28" ht="15.75" customHeight="1" x14ac:dyDescent="0.25">
      <c r="A15" s="33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28" ht="15.75" customHeight="1" x14ac:dyDescent="0.25">
      <c r="A16" s="33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15.75" customHeight="1" x14ac:dyDescent="0.25">
      <c r="A17" s="33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15.75" customHeight="1" x14ac:dyDescent="0.25">
      <c r="A18" s="33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15.75" customHeight="1" x14ac:dyDescent="0.25">
      <c r="A19" s="33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ht="15.75" customHeight="1" x14ac:dyDescent="0.25">
      <c r="A20" s="33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15.75" customHeight="1" x14ac:dyDescent="0.25">
      <c r="A21" s="33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15.75" customHeight="1" x14ac:dyDescent="0.25">
      <c r="A22" s="3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15.75" customHeight="1" x14ac:dyDescent="0.25">
      <c r="A23" s="33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15.75" customHeight="1" x14ac:dyDescent="0.25">
      <c r="A24" s="33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ht="15.75" customHeight="1" x14ac:dyDescent="0.25">
      <c r="A25" s="3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ht="15.75" customHeight="1" x14ac:dyDescent="0.25">
      <c r="A26" s="3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ht="15.75" customHeight="1" x14ac:dyDescent="0.25">
      <c r="A27" s="33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15.75" customHeight="1" x14ac:dyDescent="0.25">
      <c r="A28" s="3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ht="15.75" customHeight="1" x14ac:dyDescent="0.25">
      <c r="A29" s="33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 ht="15.75" customHeight="1" x14ac:dyDescent="0.25">
      <c r="A30" s="3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75" customHeight="1" x14ac:dyDescent="0.25">
      <c r="A31" s="33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ht="15.75" customHeight="1" x14ac:dyDescent="0.25">
      <c r="A32" s="33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ht="15.75" customHeight="1" x14ac:dyDescent="0.25">
      <c r="A33" s="3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15.75" customHeight="1" x14ac:dyDescent="0.25">
      <c r="A34" s="33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5.75" customHeight="1" x14ac:dyDescent="0.25">
      <c r="A35" s="33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5.75" customHeight="1" x14ac:dyDescent="0.25">
      <c r="A36" s="33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15.75" customHeight="1" x14ac:dyDescent="0.25">
      <c r="A37" s="33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5.75" customHeight="1" x14ac:dyDescent="0.25">
      <c r="A38" s="33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ht="15.75" customHeight="1" x14ac:dyDescent="0.25">
      <c r="A39" s="33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ht="15.75" customHeight="1" x14ac:dyDescent="0.25">
      <c r="A40" s="33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15.75" customHeight="1" x14ac:dyDescent="0.25">
      <c r="A41" s="33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ht="15.75" customHeight="1" x14ac:dyDescent="0.25">
      <c r="A42" s="33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15.75" customHeight="1" x14ac:dyDescent="0.25">
      <c r="A43" s="33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15.75" customHeight="1" x14ac:dyDescent="0.25">
      <c r="A44" s="33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15.75" customHeight="1" x14ac:dyDescent="0.25">
      <c r="A45" s="33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15.75" customHeight="1" x14ac:dyDescent="0.25">
      <c r="A46" s="33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ht="15.75" customHeight="1" x14ac:dyDescent="0.25">
      <c r="A47" s="33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ht="15.75" customHeight="1" x14ac:dyDescent="0.25">
      <c r="A48" s="3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ht="15.75" customHeight="1" x14ac:dyDescent="0.25">
      <c r="A49" s="3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1:12" ht="15.75" customHeight="1" x14ac:dyDescent="0.25">
      <c r="A50" s="33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15.75" customHeight="1" x14ac:dyDescent="0.25">
      <c r="A51" s="33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15.75" customHeight="1" x14ac:dyDescent="0.25">
      <c r="A52" s="33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15.75" customHeight="1" x14ac:dyDescent="0.25">
      <c r="A53" s="33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ht="15.75" customHeight="1" x14ac:dyDescent="0.25">
      <c r="A54" s="3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15.75" customHeight="1" x14ac:dyDescent="0.25">
      <c r="A55" s="3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 ht="15.75" customHeight="1" x14ac:dyDescent="0.25">
      <c r="A56" s="33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ht="15.75" customHeight="1" x14ac:dyDescent="0.25">
      <c r="A57" s="33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15.75" customHeight="1" x14ac:dyDescent="0.25">
      <c r="A58" s="33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 ht="15.75" customHeight="1" x14ac:dyDescent="0.25">
      <c r="A59" s="33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 ht="15.75" customHeight="1" x14ac:dyDescent="0.25">
      <c r="A60" s="33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 ht="15.75" customHeight="1" x14ac:dyDescent="0.25">
      <c r="A61" s="33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 ht="15.75" customHeight="1" x14ac:dyDescent="0.25">
      <c r="A62" s="33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 ht="15.75" customHeight="1" x14ac:dyDescent="0.25">
      <c r="A63" s="33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 ht="15.75" customHeight="1" x14ac:dyDescent="0.25">
      <c r="A64" s="33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 ht="15.75" customHeight="1" x14ac:dyDescent="0.25">
      <c r="A65" s="33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ht="15.75" customHeight="1" x14ac:dyDescent="0.25">
      <c r="A66" s="33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15.75" customHeight="1" x14ac:dyDescent="0.25">
      <c r="A67" s="33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1:12" ht="15.75" customHeight="1" x14ac:dyDescent="0.25">
      <c r="A68" s="33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1:12" ht="15.75" customHeight="1" x14ac:dyDescent="0.25">
      <c r="A69" s="33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15.75" customHeight="1" x14ac:dyDescent="0.25">
      <c r="A70" s="33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ht="15.75" customHeight="1" x14ac:dyDescent="0.25">
      <c r="A71" s="33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ht="15.75" customHeight="1" x14ac:dyDescent="0.25">
      <c r="A72" s="33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15.75" customHeight="1" x14ac:dyDescent="0.25">
      <c r="A73" s="3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15.75" customHeight="1" x14ac:dyDescent="0.25">
      <c r="A74" s="3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ht="15.75" customHeight="1" x14ac:dyDescent="0.25">
      <c r="A75" s="3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ht="15.75" customHeight="1" x14ac:dyDescent="0.25">
      <c r="A76" s="3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ht="15.75" customHeight="1" x14ac:dyDescent="0.25">
      <c r="A77" s="3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ht="15.75" customHeight="1" x14ac:dyDescent="0.25">
      <c r="A78" s="3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1:12" ht="15.75" customHeight="1" x14ac:dyDescent="0.25">
      <c r="A79" s="3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1:12" ht="15.75" customHeight="1" x14ac:dyDescent="0.25">
      <c r="A80" s="3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1:12" ht="15.75" customHeight="1" x14ac:dyDescent="0.25">
      <c r="A81" s="3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</row>
    <row r="82" spans="1:12" ht="15.75" customHeight="1" x14ac:dyDescent="0.25">
      <c r="A82" s="3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1:12" ht="15.75" customHeight="1" x14ac:dyDescent="0.25">
      <c r="A83" s="3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1:12" ht="15.75" customHeight="1" x14ac:dyDescent="0.25">
      <c r="A84" s="3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ht="15.75" customHeight="1" x14ac:dyDescent="0.25">
      <c r="A85" s="3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1:12" ht="15.75" customHeight="1" x14ac:dyDescent="0.25">
      <c r="A86" s="3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1:12" ht="15.75" customHeight="1" x14ac:dyDescent="0.25">
      <c r="A87" s="3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ht="15.75" customHeight="1" x14ac:dyDescent="0.25">
      <c r="A88" s="3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1:12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1:12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2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1:12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1:12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1:12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1:12" ht="15.75" customHeight="1" x14ac:dyDescent="0.25">
      <c r="A181" s="33"/>
    </row>
    <row r="182" spans="1:12" ht="15.75" customHeight="1" x14ac:dyDescent="0.25">
      <c r="A182" s="33"/>
    </row>
    <row r="183" spans="1:12" ht="15.75" customHeight="1" x14ac:dyDescent="0.25">
      <c r="A183" s="33"/>
    </row>
    <row r="184" spans="1:12" ht="15.75" customHeight="1" x14ac:dyDescent="0.25">
      <c r="A184" s="33"/>
    </row>
    <row r="185" spans="1:12" ht="15.75" customHeight="1" x14ac:dyDescent="0.25">
      <c r="A185" s="33"/>
    </row>
    <row r="186" spans="1:12" ht="15.75" customHeight="1" x14ac:dyDescent="0.25">
      <c r="A186" s="33"/>
    </row>
    <row r="187" spans="1:12" ht="15.75" customHeight="1" x14ac:dyDescent="0.25">
      <c r="A187" s="33"/>
    </row>
    <row r="188" spans="1:12" ht="15.75" customHeight="1" x14ac:dyDescent="0.25">
      <c r="A188" s="33"/>
    </row>
    <row r="189" spans="1:12" ht="15.75" customHeight="1" x14ac:dyDescent="0.25">
      <c r="A189" s="33"/>
    </row>
    <row r="190" spans="1:12" ht="15.75" customHeight="1" x14ac:dyDescent="0.25">
      <c r="A190" s="33"/>
    </row>
    <row r="191" spans="1:12" ht="15.75" customHeight="1" x14ac:dyDescent="0.25">
      <c r="A191" s="33"/>
    </row>
    <row r="192" spans="1:12" ht="15.75" customHeight="1" x14ac:dyDescent="0.25">
      <c r="A192" s="33"/>
    </row>
    <row r="193" spans="1:1" ht="15.75" customHeight="1" x14ac:dyDescent="0.25">
      <c r="A193" s="33"/>
    </row>
    <row r="194" spans="1:1" ht="15.75" customHeight="1" x14ac:dyDescent="0.25">
      <c r="A194" s="33"/>
    </row>
    <row r="195" spans="1:1" ht="15.75" customHeight="1" x14ac:dyDescent="0.25">
      <c r="A195" s="33"/>
    </row>
    <row r="196" spans="1:1" ht="15.75" customHeight="1" x14ac:dyDescent="0.25">
      <c r="A196" s="33"/>
    </row>
    <row r="197" spans="1:1" ht="15.75" customHeight="1" x14ac:dyDescent="0.25">
      <c r="A197" s="33"/>
    </row>
    <row r="198" spans="1:1" ht="15.75" customHeight="1" x14ac:dyDescent="0.25">
      <c r="A198" s="33"/>
    </row>
    <row r="199" spans="1:1" ht="15.75" customHeight="1" x14ac:dyDescent="0.25">
      <c r="A199" s="33"/>
    </row>
    <row r="200" spans="1:1" ht="15.75" customHeight="1" x14ac:dyDescent="0.25">
      <c r="A200" s="33"/>
    </row>
    <row r="201" spans="1:1" ht="15.75" customHeight="1" x14ac:dyDescent="0.25">
      <c r="A201" s="33"/>
    </row>
    <row r="202" spans="1:1" ht="15.75" customHeight="1" x14ac:dyDescent="0.25">
      <c r="A202" s="33"/>
    </row>
    <row r="203" spans="1:1" ht="15.75" customHeight="1" x14ac:dyDescent="0.25">
      <c r="A203" s="33"/>
    </row>
    <row r="204" spans="1:1" ht="15.75" customHeight="1" x14ac:dyDescent="0.25">
      <c r="A204" s="33"/>
    </row>
    <row r="205" spans="1:1" ht="15.75" customHeight="1" x14ac:dyDescent="0.25">
      <c r="A205" s="33"/>
    </row>
    <row r="206" spans="1:1" ht="15.75" customHeight="1" x14ac:dyDescent="0.25">
      <c r="A206" s="33"/>
    </row>
    <row r="207" spans="1:1" ht="15.75" customHeight="1" x14ac:dyDescent="0.25">
      <c r="A207" s="33"/>
    </row>
    <row r="208" spans="1:1" ht="15.75" customHeight="1" x14ac:dyDescent="0.25">
      <c r="A208" s="33"/>
    </row>
    <row r="209" spans="1:1" ht="15.75" customHeight="1" x14ac:dyDescent="0.25">
      <c r="A209" s="33"/>
    </row>
    <row r="210" spans="1:1" ht="15.75" customHeight="1" x14ac:dyDescent="0.25">
      <c r="A210" s="33"/>
    </row>
    <row r="211" spans="1:1" ht="15.75" customHeight="1" x14ac:dyDescent="0.25">
      <c r="A211" s="33"/>
    </row>
    <row r="212" spans="1:1" ht="15.75" customHeight="1" x14ac:dyDescent="0.25">
      <c r="A212" s="33"/>
    </row>
    <row r="213" spans="1:1" ht="15.75" customHeight="1" x14ac:dyDescent="0.25">
      <c r="A213" s="33"/>
    </row>
    <row r="214" spans="1:1" ht="15.75" customHeight="1" x14ac:dyDescent="0.25">
      <c r="A214" s="33"/>
    </row>
    <row r="215" spans="1:1" ht="15.75" customHeight="1" x14ac:dyDescent="0.25">
      <c r="A215" s="33"/>
    </row>
    <row r="216" spans="1:1" ht="15.75" customHeight="1" x14ac:dyDescent="0.25">
      <c r="A216" s="33"/>
    </row>
    <row r="217" spans="1:1" ht="15.75" customHeight="1" x14ac:dyDescent="0.25">
      <c r="A217" s="33"/>
    </row>
    <row r="218" spans="1:1" ht="15.75" customHeight="1" x14ac:dyDescent="0.25">
      <c r="A218" s="33"/>
    </row>
    <row r="219" spans="1:1" ht="15.75" customHeight="1" x14ac:dyDescent="0.25">
      <c r="A219" s="33"/>
    </row>
    <row r="220" spans="1:1" ht="15.75" customHeight="1" x14ac:dyDescent="0.25">
      <c r="A220" s="33"/>
    </row>
    <row r="221" spans="1:1" ht="15.75" customHeight="1" x14ac:dyDescent="0.25">
      <c r="A221" s="33"/>
    </row>
    <row r="222" spans="1:1" ht="15.75" customHeight="1" x14ac:dyDescent="0.25">
      <c r="A222" s="33"/>
    </row>
    <row r="223" spans="1:1" ht="15.75" customHeight="1" x14ac:dyDescent="0.25">
      <c r="A223" s="33"/>
    </row>
    <row r="224" spans="1:1" ht="15.75" customHeight="1" x14ac:dyDescent="0.25">
      <c r="A224" s="33"/>
    </row>
    <row r="225" spans="1:1" ht="15.75" customHeight="1" x14ac:dyDescent="0.25">
      <c r="A225" s="33"/>
    </row>
    <row r="226" spans="1:1" ht="15.75" customHeight="1" x14ac:dyDescent="0.25">
      <c r="A226" s="33"/>
    </row>
    <row r="227" spans="1:1" ht="15.75" customHeight="1" x14ac:dyDescent="0.25">
      <c r="A227" s="33"/>
    </row>
    <row r="228" spans="1:1" ht="15.75" customHeight="1" x14ac:dyDescent="0.25">
      <c r="A228" s="33"/>
    </row>
    <row r="229" spans="1:1" ht="15.75" customHeight="1" x14ac:dyDescent="0.25">
      <c r="A229" s="33"/>
    </row>
    <row r="230" spans="1:1" ht="15.75" customHeight="1" x14ac:dyDescent="0.25">
      <c r="A230" s="33"/>
    </row>
    <row r="231" spans="1:1" ht="15.75" customHeight="1" x14ac:dyDescent="0.25">
      <c r="A231" s="33"/>
    </row>
    <row r="232" spans="1:1" ht="15.75" customHeight="1" x14ac:dyDescent="0.25">
      <c r="A232" s="33"/>
    </row>
    <row r="233" spans="1:1" ht="15.75" customHeight="1" x14ac:dyDescent="0.25">
      <c r="A233" s="33"/>
    </row>
    <row r="234" spans="1:1" ht="15.75" customHeight="1" x14ac:dyDescent="0.25">
      <c r="A234" s="33"/>
    </row>
    <row r="235" spans="1:1" ht="15.75" customHeight="1" x14ac:dyDescent="0.25">
      <c r="A235" s="33"/>
    </row>
    <row r="236" spans="1:1" ht="15.75" customHeight="1" x14ac:dyDescent="0.25">
      <c r="A236" s="33"/>
    </row>
    <row r="237" spans="1:1" ht="15.75" customHeight="1" x14ac:dyDescent="0.25">
      <c r="A237" s="33"/>
    </row>
    <row r="238" spans="1:1" ht="15.75" customHeight="1" x14ac:dyDescent="0.25">
      <c r="A238" s="33"/>
    </row>
    <row r="239" spans="1:1" ht="15.75" customHeight="1" x14ac:dyDescent="0.25">
      <c r="A239" s="33"/>
    </row>
    <row r="240" spans="1:1" ht="15.75" customHeight="1" x14ac:dyDescent="0.25">
      <c r="A240" s="33"/>
    </row>
    <row r="241" spans="1:1" ht="15.75" customHeight="1" x14ac:dyDescent="0.25">
      <c r="A241" s="33"/>
    </row>
    <row r="242" spans="1:1" ht="15.75" customHeight="1" x14ac:dyDescent="0.25">
      <c r="A242" s="33"/>
    </row>
    <row r="243" spans="1:1" ht="15.75" customHeight="1" x14ac:dyDescent="0.25">
      <c r="A243" s="33"/>
    </row>
    <row r="244" spans="1:1" ht="15.75" customHeight="1" x14ac:dyDescent="0.25">
      <c r="A244" s="33"/>
    </row>
    <row r="245" spans="1:1" ht="15.75" customHeight="1" x14ac:dyDescent="0.25">
      <c r="A245" s="33"/>
    </row>
    <row r="246" spans="1:1" ht="15.75" customHeight="1" x14ac:dyDescent="0.25">
      <c r="A246" s="33"/>
    </row>
    <row r="247" spans="1:1" ht="15.75" customHeight="1" x14ac:dyDescent="0.25">
      <c r="A247" s="33"/>
    </row>
    <row r="248" spans="1:1" ht="15.75" customHeight="1" x14ac:dyDescent="0.25">
      <c r="A248" s="33"/>
    </row>
    <row r="249" spans="1:1" ht="15.75" customHeight="1" x14ac:dyDescent="0.25">
      <c r="A249" s="33"/>
    </row>
    <row r="250" spans="1:1" ht="15.75" customHeight="1" x14ac:dyDescent="0.25">
      <c r="A250" s="33"/>
    </row>
    <row r="251" spans="1:1" ht="15.75" customHeight="1" x14ac:dyDescent="0.25">
      <c r="A251" s="33"/>
    </row>
    <row r="252" spans="1:1" ht="15.75" customHeight="1" x14ac:dyDescent="0.25">
      <c r="A252" s="33"/>
    </row>
    <row r="253" spans="1:1" ht="15.75" customHeight="1" x14ac:dyDescent="0.25">
      <c r="A253" s="33"/>
    </row>
    <row r="254" spans="1:1" ht="15.75" customHeight="1" x14ac:dyDescent="0.25">
      <c r="A254" s="33"/>
    </row>
    <row r="255" spans="1:1" ht="15.75" customHeight="1" x14ac:dyDescent="0.25">
      <c r="A255" s="33"/>
    </row>
    <row r="256" spans="1:1" ht="15.75" customHeight="1" x14ac:dyDescent="0.25">
      <c r="A256" s="33"/>
    </row>
    <row r="257" spans="1:1" ht="15.75" customHeight="1" x14ac:dyDescent="0.25">
      <c r="A257" s="33"/>
    </row>
    <row r="258" spans="1:1" ht="15.75" customHeight="1" x14ac:dyDescent="0.25">
      <c r="A258" s="33"/>
    </row>
    <row r="259" spans="1:1" ht="15.75" customHeight="1" x14ac:dyDescent="0.25">
      <c r="A259" s="33"/>
    </row>
    <row r="260" spans="1:1" ht="15.75" customHeight="1" x14ac:dyDescent="0.25">
      <c r="A260" s="33"/>
    </row>
    <row r="261" spans="1:1" ht="15.75" customHeight="1" x14ac:dyDescent="0.25">
      <c r="A261" s="33"/>
    </row>
    <row r="262" spans="1:1" ht="15.75" customHeight="1" x14ac:dyDescent="0.25">
      <c r="A262" s="33"/>
    </row>
    <row r="263" spans="1:1" ht="15.75" customHeight="1" x14ac:dyDescent="0.25">
      <c r="A263" s="33"/>
    </row>
    <row r="264" spans="1:1" ht="15.75" customHeight="1" x14ac:dyDescent="0.25">
      <c r="A264" s="33"/>
    </row>
    <row r="265" spans="1:1" ht="15.75" customHeight="1" x14ac:dyDescent="0.25">
      <c r="A265" s="33"/>
    </row>
    <row r="266" spans="1:1" ht="15.75" customHeight="1" x14ac:dyDescent="0.25">
      <c r="A266" s="33"/>
    </row>
    <row r="267" spans="1:1" ht="15.75" customHeight="1" x14ac:dyDescent="0.25">
      <c r="A267" s="33"/>
    </row>
    <row r="268" spans="1:1" ht="15.75" customHeight="1" x14ac:dyDescent="0.25">
      <c r="A268" s="33"/>
    </row>
    <row r="269" spans="1:1" ht="15.75" customHeight="1" x14ac:dyDescent="0.25">
      <c r="A269" s="33"/>
    </row>
    <row r="270" spans="1:1" ht="15.75" customHeight="1" x14ac:dyDescent="0.25">
      <c r="A270" s="33"/>
    </row>
    <row r="271" spans="1:1" ht="15.75" customHeight="1" x14ac:dyDescent="0.25">
      <c r="A271" s="33"/>
    </row>
    <row r="272" spans="1:1" ht="15.75" customHeight="1" x14ac:dyDescent="0.25">
      <c r="A272" s="33"/>
    </row>
    <row r="273" spans="1:1" ht="15.75" customHeight="1" x14ac:dyDescent="0.25">
      <c r="A273" s="33"/>
    </row>
    <row r="274" spans="1:1" ht="15.75" customHeight="1" x14ac:dyDescent="0.25">
      <c r="A274" s="33"/>
    </row>
    <row r="275" spans="1:1" ht="15.75" customHeight="1" x14ac:dyDescent="0.25">
      <c r="A275" s="33"/>
    </row>
    <row r="276" spans="1:1" ht="15.75" customHeight="1" x14ac:dyDescent="0.25">
      <c r="A276" s="33"/>
    </row>
    <row r="277" spans="1:1" ht="15.75" customHeight="1" x14ac:dyDescent="0.25">
      <c r="A277" s="33"/>
    </row>
    <row r="278" spans="1:1" ht="15.75" customHeight="1" x14ac:dyDescent="0.25">
      <c r="A278" s="33"/>
    </row>
    <row r="279" spans="1:1" ht="15.75" customHeight="1" x14ac:dyDescent="0.25">
      <c r="A279" s="33"/>
    </row>
    <row r="280" spans="1:1" ht="15.75" customHeight="1" x14ac:dyDescent="0.25">
      <c r="A280" s="33"/>
    </row>
    <row r="281" spans="1:1" ht="15.75" customHeight="1" x14ac:dyDescent="0.25">
      <c r="A281" s="33"/>
    </row>
    <row r="282" spans="1:1" ht="15.75" customHeight="1" x14ac:dyDescent="0.25">
      <c r="A282" s="33"/>
    </row>
    <row r="283" spans="1:1" ht="15.75" customHeight="1" x14ac:dyDescent="0.25">
      <c r="A283" s="33"/>
    </row>
    <row r="284" spans="1:1" ht="15.75" customHeight="1" x14ac:dyDescent="0.25">
      <c r="A284" s="33"/>
    </row>
    <row r="285" spans="1:1" ht="15.75" customHeight="1" x14ac:dyDescent="0.25">
      <c r="A285" s="33"/>
    </row>
    <row r="286" spans="1:1" ht="15.75" customHeight="1" x14ac:dyDescent="0.25">
      <c r="A286" s="33"/>
    </row>
    <row r="287" spans="1:1" ht="15.75" customHeight="1" x14ac:dyDescent="0.25">
      <c r="A287" s="33"/>
    </row>
    <row r="288" spans="1:1" ht="15.75" customHeight="1" x14ac:dyDescent="0.25">
      <c r="A288" s="33"/>
    </row>
    <row r="289" spans="1:1" ht="15.75" customHeight="1" x14ac:dyDescent="0.25">
      <c r="A289" s="33"/>
    </row>
    <row r="290" spans="1:1" ht="15.75" customHeight="1" x14ac:dyDescent="0.25">
      <c r="A290" s="33"/>
    </row>
    <row r="291" spans="1:1" ht="15.75" customHeight="1" x14ac:dyDescent="0.25">
      <c r="A291" s="33"/>
    </row>
    <row r="292" spans="1:1" ht="15.75" customHeight="1" x14ac:dyDescent="0.25">
      <c r="A292" s="33"/>
    </row>
    <row r="293" spans="1:1" ht="15.75" customHeight="1" x14ac:dyDescent="0.25">
      <c r="A293" s="33"/>
    </row>
    <row r="294" spans="1:1" ht="15.75" customHeight="1" x14ac:dyDescent="0.25">
      <c r="A294" s="33"/>
    </row>
    <row r="295" spans="1:1" ht="15.75" customHeight="1" x14ac:dyDescent="0.25">
      <c r="A295" s="33"/>
    </row>
    <row r="296" spans="1:1" ht="15.75" customHeight="1" x14ac:dyDescent="0.25">
      <c r="A296" s="33"/>
    </row>
    <row r="297" spans="1:1" ht="15.75" customHeight="1" x14ac:dyDescent="0.25">
      <c r="A297" s="33"/>
    </row>
    <row r="298" spans="1:1" ht="15.75" customHeight="1" x14ac:dyDescent="0.25">
      <c r="A298" s="33"/>
    </row>
    <row r="299" spans="1:1" ht="15.75" customHeight="1" x14ac:dyDescent="0.25">
      <c r="A299" s="33"/>
    </row>
    <row r="300" spans="1:1" ht="15.75" customHeight="1" x14ac:dyDescent="0.25">
      <c r="A300" s="33"/>
    </row>
    <row r="301" spans="1:1" ht="15.75" customHeight="1" x14ac:dyDescent="0.25">
      <c r="A301" s="33"/>
    </row>
    <row r="302" spans="1:1" ht="15.75" customHeight="1" x14ac:dyDescent="0.25">
      <c r="A302" s="33"/>
    </row>
    <row r="303" spans="1:1" ht="15.75" customHeight="1" x14ac:dyDescent="0.25">
      <c r="A303" s="33"/>
    </row>
    <row r="304" spans="1:1" ht="15.75" customHeight="1" x14ac:dyDescent="0.25">
      <c r="A304" s="33"/>
    </row>
    <row r="305" spans="1:1" ht="15.75" customHeight="1" x14ac:dyDescent="0.25">
      <c r="A305" s="33"/>
    </row>
    <row r="306" spans="1:1" ht="15.75" customHeight="1" x14ac:dyDescent="0.25">
      <c r="A306" s="33"/>
    </row>
    <row r="307" spans="1:1" ht="15.75" customHeight="1" x14ac:dyDescent="0.25">
      <c r="A307" s="33"/>
    </row>
    <row r="308" spans="1:1" ht="15.75" customHeight="1" x14ac:dyDescent="0.25">
      <c r="A308" s="33"/>
    </row>
    <row r="309" spans="1:1" ht="15.75" customHeight="1" x14ac:dyDescent="0.25">
      <c r="A309" s="33"/>
    </row>
    <row r="310" spans="1:1" ht="15.75" customHeight="1" x14ac:dyDescent="0.25">
      <c r="A310" s="33"/>
    </row>
    <row r="311" spans="1:1" ht="15.75" customHeight="1" x14ac:dyDescent="0.25">
      <c r="A311" s="33"/>
    </row>
    <row r="312" spans="1:1" ht="15.75" customHeight="1" x14ac:dyDescent="0.25">
      <c r="A312" s="33"/>
    </row>
    <row r="313" spans="1:1" ht="15.75" customHeight="1" x14ac:dyDescent="0.25">
      <c r="A313" s="33"/>
    </row>
    <row r="314" spans="1:1" ht="15.75" customHeight="1" x14ac:dyDescent="0.25">
      <c r="A314" s="33"/>
    </row>
    <row r="315" spans="1:1" ht="15.75" customHeight="1" x14ac:dyDescent="0.25">
      <c r="A315" s="33"/>
    </row>
    <row r="316" spans="1:1" ht="15.75" customHeight="1" x14ac:dyDescent="0.25">
      <c r="A316" s="33"/>
    </row>
    <row r="317" spans="1:1" ht="15.75" customHeight="1" x14ac:dyDescent="0.25">
      <c r="A317" s="33"/>
    </row>
    <row r="318" spans="1:1" ht="15.75" customHeight="1" x14ac:dyDescent="0.25">
      <c r="A318" s="33"/>
    </row>
    <row r="319" spans="1:1" ht="15.75" customHeight="1" x14ac:dyDescent="0.25">
      <c r="A319" s="33"/>
    </row>
    <row r="320" spans="1:1" ht="15.75" customHeight="1" x14ac:dyDescent="0.25">
      <c r="A320" s="33"/>
    </row>
    <row r="321" spans="1:1" ht="15.75" customHeight="1" x14ac:dyDescent="0.25">
      <c r="A321" s="33"/>
    </row>
    <row r="322" spans="1:1" ht="15.75" customHeight="1" x14ac:dyDescent="0.25">
      <c r="A322" s="33"/>
    </row>
    <row r="323" spans="1:1" ht="15.75" customHeight="1" x14ac:dyDescent="0.25">
      <c r="A323" s="33"/>
    </row>
    <row r="324" spans="1:1" ht="15.75" customHeight="1" x14ac:dyDescent="0.25">
      <c r="A324" s="33"/>
    </row>
    <row r="325" spans="1:1" ht="15.75" customHeight="1" x14ac:dyDescent="0.25">
      <c r="A325" s="33"/>
    </row>
    <row r="326" spans="1:1" ht="15.75" customHeight="1" x14ac:dyDescent="0.25">
      <c r="A326" s="33"/>
    </row>
    <row r="327" spans="1:1" ht="15.75" customHeight="1" x14ac:dyDescent="0.25">
      <c r="A327" s="33"/>
    </row>
    <row r="328" spans="1:1" ht="15.75" customHeight="1" x14ac:dyDescent="0.25">
      <c r="A328" s="33"/>
    </row>
    <row r="329" spans="1:1" ht="15.75" customHeight="1" x14ac:dyDescent="0.25">
      <c r="A329" s="33"/>
    </row>
    <row r="330" spans="1:1" ht="15.75" customHeight="1" x14ac:dyDescent="0.25">
      <c r="A330" s="33"/>
    </row>
    <row r="331" spans="1:1" ht="15.75" customHeight="1" x14ac:dyDescent="0.25">
      <c r="A331" s="33"/>
    </row>
    <row r="332" spans="1:1" ht="15.75" customHeight="1" x14ac:dyDescent="0.25">
      <c r="A332" s="33"/>
    </row>
    <row r="333" spans="1:1" ht="15.75" customHeight="1" x14ac:dyDescent="0.25">
      <c r="A333" s="33"/>
    </row>
    <row r="334" spans="1:1" ht="15.75" customHeight="1" x14ac:dyDescent="0.25">
      <c r="A334" s="33"/>
    </row>
    <row r="335" spans="1:1" ht="15.75" customHeight="1" x14ac:dyDescent="0.25">
      <c r="A335" s="33"/>
    </row>
    <row r="336" spans="1:1" ht="15.75" customHeight="1" x14ac:dyDescent="0.25">
      <c r="A336" s="33"/>
    </row>
    <row r="337" spans="1:1" ht="15.75" customHeight="1" x14ac:dyDescent="0.25">
      <c r="A337" s="33"/>
    </row>
    <row r="338" spans="1:1" ht="15.75" customHeight="1" x14ac:dyDescent="0.25">
      <c r="A338" s="33"/>
    </row>
    <row r="339" spans="1:1" ht="15.75" customHeight="1" x14ac:dyDescent="0.25">
      <c r="A339" s="33"/>
    </row>
    <row r="340" spans="1:1" ht="15.75" customHeight="1" x14ac:dyDescent="0.25">
      <c r="A340" s="33"/>
    </row>
    <row r="341" spans="1:1" ht="15.75" customHeight="1" x14ac:dyDescent="0.25">
      <c r="A341" s="33"/>
    </row>
    <row r="342" spans="1:1" ht="15.75" customHeight="1" x14ac:dyDescent="0.25">
      <c r="A342" s="33"/>
    </row>
    <row r="343" spans="1:1" ht="15.75" customHeight="1" x14ac:dyDescent="0.25">
      <c r="A343" s="33"/>
    </row>
    <row r="344" spans="1:1" ht="15.75" customHeight="1" x14ac:dyDescent="0.25">
      <c r="A344" s="33"/>
    </row>
    <row r="345" spans="1:1" ht="15.75" customHeight="1" x14ac:dyDescent="0.25">
      <c r="A345" s="33"/>
    </row>
    <row r="346" spans="1:1" ht="15.75" customHeight="1" x14ac:dyDescent="0.25">
      <c r="A346" s="33"/>
    </row>
    <row r="347" spans="1:1" ht="15.75" customHeight="1" x14ac:dyDescent="0.25">
      <c r="A347" s="33"/>
    </row>
    <row r="348" spans="1:1" ht="15.75" customHeight="1" x14ac:dyDescent="0.25">
      <c r="A348" s="33"/>
    </row>
    <row r="349" spans="1:1" ht="15.75" customHeight="1" x14ac:dyDescent="0.25">
      <c r="A349" s="33"/>
    </row>
    <row r="350" spans="1:1" ht="15.75" customHeight="1" x14ac:dyDescent="0.25">
      <c r="A350" s="33"/>
    </row>
    <row r="351" spans="1:1" ht="15.75" customHeight="1" x14ac:dyDescent="0.25">
      <c r="A351" s="33"/>
    </row>
    <row r="352" spans="1:1" ht="15.75" customHeight="1" x14ac:dyDescent="0.25">
      <c r="A352" s="33"/>
    </row>
    <row r="353" spans="1:1" ht="15.75" customHeight="1" x14ac:dyDescent="0.25">
      <c r="A353" s="33"/>
    </row>
    <row r="354" spans="1:1" ht="15.75" customHeight="1" x14ac:dyDescent="0.25">
      <c r="A354" s="33"/>
    </row>
    <row r="355" spans="1:1" ht="15.75" customHeight="1" x14ac:dyDescent="0.25">
      <c r="A355" s="33"/>
    </row>
    <row r="356" spans="1:1" ht="15.75" customHeight="1" x14ac:dyDescent="0.25">
      <c r="A356" s="33"/>
    </row>
    <row r="357" spans="1:1" ht="15.75" customHeight="1" x14ac:dyDescent="0.25">
      <c r="A357" s="33"/>
    </row>
    <row r="358" spans="1:1" ht="15.75" customHeight="1" x14ac:dyDescent="0.25">
      <c r="A358" s="33"/>
    </row>
    <row r="359" spans="1:1" ht="15.75" customHeight="1" x14ac:dyDescent="0.25">
      <c r="A359" s="33"/>
    </row>
    <row r="360" spans="1:1" ht="15.75" customHeight="1" x14ac:dyDescent="0.25">
      <c r="A360" s="33"/>
    </row>
    <row r="361" spans="1:1" ht="15.75" customHeight="1" x14ac:dyDescent="0.25">
      <c r="A361" s="33"/>
    </row>
    <row r="362" spans="1:1" ht="15.75" customHeight="1" x14ac:dyDescent="0.25">
      <c r="A362" s="33"/>
    </row>
    <row r="363" spans="1:1" ht="15.75" customHeight="1" x14ac:dyDescent="0.25">
      <c r="A363" s="33"/>
    </row>
    <row r="364" spans="1:1" ht="15.75" customHeight="1" x14ac:dyDescent="0.25">
      <c r="A364" s="33"/>
    </row>
    <row r="365" spans="1:1" ht="15.75" customHeight="1" x14ac:dyDescent="0.25">
      <c r="A365" s="33"/>
    </row>
    <row r="366" spans="1:1" ht="15.75" customHeight="1" x14ac:dyDescent="0.25">
      <c r="A366" s="33"/>
    </row>
    <row r="367" spans="1:1" ht="15.75" customHeight="1" x14ac:dyDescent="0.25">
      <c r="A367" s="33"/>
    </row>
    <row r="368" spans="1:1" ht="15.75" customHeight="1" x14ac:dyDescent="0.25">
      <c r="A368" s="33"/>
    </row>
    <row r="369" spans="1:1" ht="15.75" customHeight="1" x14ac:dyDescent="0.25">
      <c r="A369" s="33"/>
    </row>
    <row r="370" spans="1:1" ht="15.75" customHeight="1" x14ac:dyDescent="0.25">
      <c r="A370" s="33"/>
    </row>
    <row r="371" spans="1:1" ht="15.75" customHeight="1" x14ac:dyDescent="0.25">
      <c r="A371" s="33"/>
    </row>
    <row r="372" spans="1:1" ht="15.75" customHeight="1" x14ac:dyDescent="0.25">
      <c r="A372" s="33"/>
    </row>
    <row r="373" spans="1:1" ht="15.75" customHeight="1" x14ac:dyDescent="0.25">
      <c r="A373" s="33"/>
    </row>
    <row r="374" spans="1:1" ht="15.75" customHeight="1" x14ac:dyDescent="0.25">
      <c r="A374" s="33"/>
    </row>
    <row r="375" spans="1:1" ht="15.75" customHeight="1" x14ac:dyDescent="0.25">
      <c r="A375" s="33"/>
    </row>
    <row r="376" spans="1:1" ht="15.75" customHeight="1" x14ac:dyDescent="0.25">
      <c r="A376" s="33"/>
    </row>
    <row r="377" spans="1:1" ht="15.75" customHeight="1" x14ac:dyDescent="0.25">
      <c r="A377" s="33"/>
    </row>
    <row r="378" spans="1:1" ht="15.75" customHeight="1" x14ac:dyDescent="0.25">
      <c r="A378" s="33"/>
    </row>
    <row r="379" spans="1:1" ht="15.75" customHeight="1" x14ac:dyDescent="0.25">
      <c r="A379" s="33"/>
    </row>
    <row r="380" spans="1:1" ht="15.75" customHeight="1" x14ac:dyDescent="0.25">
      <c r="A380" s="33"/>
    </row>
    <row r="381" spans="1:1" ht="15.75" customHeight="1" x14ac:dyDescent="0.25">
      <c r="A381" s="33"/>
    </row>
    <row r="382" spans="1:1" ht="15.75" customHeight="1" x14ac:dyDescent="0.25">
      <c r="A382" s="33"/>
    </row>
    <row r="383" spans="1:1" ht="15.75" customHeight="1" x14ac:dyDescent="0.25">
      <c r="A383" s="33"/>
    </row>
    <row r="384" spans="1:1" ht="15.75" customHeight="1" x14ac:dyDescent="0.25">
      <c r="A384" s="33"/>
    </row>
    <row r="385" spans="1:1" ht="15.75" customHeight="1" x14ac:dyDescent="0.25">
      <c r="A385" s="33"/>
    </row>
    <row r="386" spans="1:1" ht="15.75" customHeight="1" x14ac:dyDescent="0.25">
      <c r="A386" s="33"/>
    </row>
    <row r="387" spans="1:1" ht="15.75" customHeight="1" x14ac:dyDescent="0.25">
      <c r="A387" s="33"/>
    </row>
    <row r="388" spans="1:1" ht="15.75" customHeight="1" x14ac:dyDescent="0.25">
      <c r="A388" s="33"/>
    </row>
    <row r="389" spans="1:1" ht="15.75" customHeight="1" x14ac:dyDescent="0.25">
      <c r="A389" s="33"/>
    </row>
    <row r="390" spans="1:1" ht="15.75" customHeight="1" x14ac:dyDescent="0.25">
      <c r="A390" s="33"/>
    </row>
    <row r="391" spans="1:1" ht="15.75" customHeight="1" x14ac:dyDescent="0.25">
      <c r="A391" s="33"/>
    </row>
    <row r="392" spans="1:1" ht="15.75" customHeight="1" x14ac:dyDescent="0.25">
      <c r="A392" s="33"/>
    </row>
    <row r="393" spans="1:1" ht="15.75" customHeight="1" x14ac:dyDescent="0.25">
      <c r="A393" s="33"/>
    </row>
    <row r="394" spans="1:1" ht="15.75" customHeight="1" x14ac:dyDescent="0.25">
      <c r="A394" s="33"/>
    </row>
    <row r="395" spans="1:1" ht="15.75" customHeight="1" x14ac:dyDescent="0.25">
      <c r="A395" s="33"/>
    </row>
    <row r="396" spans="1:1" ht="15.75" customHeight="1" x14ac:dyDescent="0.25">
      <c r="A396" s="33"/>
    </row>
    <row r="397" spans="1:1" ht="15.75" customHeight="1" x14ac:dyDescent="0.25">
      <c r="A397" s="33"/>
    </row>
    <row r="398" spans="1:1" ht="15.75" customHeight="1" x14ac:dyDescent="0.25">
      <c r="A398" s="33"/>
    </row>
    <row r="399" spans="1:1" ht="15.75" customHeight="1" x14ac:dyDescent="0.25">
      <c r="A399" s="33"/>
    </row>
    <row r="400" spans="1:1" ht="15.75" customHeight="1" x14ac:dyDescent="0.25">
      <c r="A400" s="33"/>
    </row>
    <row r="401" spans="1:1" ht="15.75" customHeight="1" x14ac:dyDescent="0.25">
      <c r="A401" s="33"/>
    </row>
    <row r="402" spans="1:1" ht="15.75" customHeight="1" x14ac:dyDescent="0.25">
      <c r="A402" s="33"/>
    </row>
    <row r="403" spans="1:1" ht="15.75" customHeight="1" x14ac:dyDescent="0.25">
      <c r="A403" s="33"/>
    </row>
    <row r="404" spans="1:1" ht="15.75" customHeight="1" x14ac:dyDescent="0.25">
      <c r="A404" s="33"/>
    </row>
    <row r="405" spans="1:1" ht="15.75" customHeight="1" x14ac:dyDescent="0.25">
      <c r="A405" s="33"/>
    </row>
    <row r="406" spans="1:1" ht="15.75" customHeight="1" x14ac:dyDescent="0.25">
      <c r="A406" s="33"/>
    </row>
    <row r="407" spans="1:1" ht="15.75" customHeight="1" x14ac:dyDescent="0.25">
      <c r="A407" s="33"/>
    </row>
    <row r="408" spans="1:1" ht="15.75" customHeight="1" x14ac:dyDescent="0.25">
      <c r="A408" s="33"/>
    </row>
    <row r="409" spans="1:1" ht="15.75" customHeight="1" x14ac:dyDescent="0.25">
      <c r="A409" s="33"/>
    </row>
    <row r="410" spans="1:1" ht="15.75" customHeight="1" x14ac:dyDescent="0.25">
      <c r="A410" s="33"/>
    </row>
    <row r="411" spans="1:1" ht="15.75" customHeight="1" x14ac:dyDescent="0.25">
      <c r="A411" s="33"/>
    </row>
    <row r="412" spans="1:1" ht="15.75" customHeight="1" x14ac:dyDescent="0.25">
      <c r="A412" s="33"/>
    </row>
    <row r="413" spans="1:1" ht="15.75" customHeight="1" x14ac:dyDescent="0.25">
      <c r="A413" s="33"/>
    </row>
    <row r="414" spans="1:1" ht="15.75" customHeight="1" x14ac:dyDescent="0.25">
      <c r="A414" s="33"/>
    </row>
    <row r="415" spans="1:1" ht="15.75" customHeight="1" x14ac:dyDescent="0.25">
      <c r="A415" s="33"/>
    </row>
    <row r="416" spans="1:1" ht="15.75" customHeight="1" x14ac:dyDescent="0.25">
      <c r="A416" s="33"/>
    </row>
    <row r="417" spans="1:1" ht="15.75" customHeight="1" x14ac:dyDescent="0.25">
      <c r="A417" s="33"/>
    </row>
    <row r="418" spans="1:1" ht="15.75" customHeight="1" x14ac:dyDescent="0.25">
      <c r="A418" s="33"/>
    </row>
    <row r="419" spans="1:1" ht="15.75" customHeight="1" x14ac:dyDescent="0.25">
      <c r="A419" s="33"/>
    </row>
    <row r="420" spans="1:1" ht="15.75" customHeight="1" x14ac:dyDescent="0.25">
      <c r="A420" s="33"/>
    </row>
    <row r="421" spans="1:1" ht="15.75" customHeight="1" x14ac:dyDescent="0.25">
      <c r="A421" s="33"/>
    </row>
    <row r="422" spans="1:1" ht="15.75" customHeight="1" x14ac:dyDescent="0.25">
      <c r="A422" s="33"/>
    </row>
    <row r="423" spans="1:1" ht="15.75" customHeight="1" x14ac:dyDescent="0.25">
      <c r="A423" s="33"/>
    </row>
    <row r="424" spans="1:1" ht="15.75" customHeight="1" x14ac:dyDescent="0.25">
      <c r="A424" s="33"/>
    </row>
    <row r="425" spans="1:1" ht="15.75" customHeight="1" x14ac:dyDescent="0.25">
      <c r="A425" s="33"/>
    </row>
    <row r="426" spans="1:1" ht="15.75" customHeight="1" x14ac:dyDescent="0.25">
      <c r="A426" s="33"/>
    </row>
    <row r="427" spans="1:1" ht="15.75" customHeight="1" x14ac:dyDescent="0.25">
      <c r="A427" s="33"/>
    </row>
    <row r="428" spans="1:1" ht="15.75" customHeight="1" x14ac:dyDescent="0.25">
      <c r="A428" s="33"/>
    </row>
    <row r="429" spans="1:1" ht="15.75" customHeight="1" x14ac:dyDescent="0.25">
      <c r="A429" s="33"/>
    </row>
    <row r="430" spans="1:1" ht="15.75" customHeight="1" x14ac:dyDescent="0.25">
      <c r="A430" s="33"/>
    </row>
    <row r="431" spans="1:1" ht="15.75" customHeight="1" x14ac:dyDescent="0.25">
      <c r="A431" s="33"/>
    </row>
    <row r="432" spans="1:1" ht="15.75" customHeight="1" x14ac:dyDescent="0.25">
      <c r="A432" s="33"/>
    </row>
    <row r="433" spans="1:1" ht="15.75" customHeight="1" x14ac:dyDescent="0.25">
      <c r="A433" s="33"/>
    </row>
    <row r="434" spans="1:1" ht="15.75" customHeight="1" x14ac:dyDescent="0.25">
      <c r="A434" s="33"/>
    </row>
    <row r="435" spans="1:1" ht="15.75" customHeight="1" x14ac:dyDescent="0.25">
      <c r="A435" s="33"/>
    </row>
    <row r="436" spans="1:1" ht="15.75" customHeight="1" x14ac:dyDescent="0.25">
      <c r="A436" s="33"/>
    </row>
    <row r="437" spans="1:1" ht="15.75" customHeight="1" x14ac:dyDescent="0.25">
      <c r="A437" s="33"/>
    </row>
    <row r="438" spans="1:1" ht="15.75" customHeight="1" x14ac:dyDescent="0.25">
      <c r="A438" s="33"/>
    </row>
    <row r="439" spans="1:1" ht="15.75" customHeight="1" x14ac:dyDescent="0.25">
      <c r="A439" s="33"/>
    </row>
    <row r="440" spans="1:1" ht="15.75" customHeight="1" x14ac:dyDescent="0.25">
      <c r="A440" s="33"/>
    </row>
    <row r="441" spans="1:1" ht="15.75" customHeight="1" x14ac:dyDescent="0.25">
      <c r="A441" s="33"/>
    </row>
    <row r="442" spans="1:1" ht="15.75" customHeight="1" x14ac:dyDescent="0.25">
      <c r="A442" s="33"/>
    </row>
    <row r="443" spans="1:1" ht="15.75" customHeight="1" x14ac:dyDescent="0.25">
      <c r="A443" s="33"/>
    </row>
    <row r="444" spans="1:1" ht="15.75" customHeight="1" x14ac:dyDescent="0.25">
      <c r="A444" s="33"/>
    </row>
    <row r="445" spans="1:1" ht="15.75" customHeight="1" x14ac:dyDescent="0.25">
      <c r="A445" s="33"/>
    </row>
    <row r="446" spans="1:1" ht="15.75" customHeight="1" x14ac:dyDescent="0.25">
      <c r="A446" s="33"/>
    </row>
    <row r="447" spans="1:1" ht="15.75" customHeight="1" x14ac:dyDescent="0.25">
      <c r="A447" s="33"/>
    </row>
    <row r="448" spans="1:1" ht="15.75" customHeight="1" x14ac:dyDescent="0.25">
      <c r="A448" s="33"/>
    </row>
    <row r="449" spans="1:1" ht="15.75" customHeight="1" x14ac:dyDescent="0.25">
      <c r="A449" s="33"/>
    </row>
    <row r="450" spans="1:1" ht="15.75" customHeight="1" x14ac:dyDescent="0.25">
      <c r="A450" s="33"/>
    </row>
    <row r="451" spans="1:1" ht="15.75" customHeight="1" x14ac:dyDescent="0.25">
      <c r="A451" s="33"/>
    </row>
    <row r="452" spans="1:1" ht="15.75" customHeight="1" x14ac:dyDescent="0.25">
      <c r="A452" s="33"/>
    </row>
    <row r="453" spans="1:1" ht="15.75" customHeight="1" x14ac:dyDescent="0.25">
      <c r="A453" s="33"/>
    </row>
    <row r="454" spans="1:1" ht="15.75" customHeight="1" x14ac:dyDescent="0.25">
      <c r="A454" s="33"/>
    </row>
    <row r="455" spans="1:1" ht="15.75" customHeight="1" x14ac:dyDescent="0.25">
      <c r="A455" s="33"/>
    </row>
    <row r="456" spans="1:1" ht="15.75" customHeight="1" x14ac:dyDescent="0.25">
      <c r="A456" s="33"/>
    </row>
    <row r="457" spans="1:1" ht="15.75" customHeight="1" x14ac:dyDescent="0.25">
      <c r="A457" s="33"/>
    </row>
    <row r="458" spans="1:1" ht="15.75" customHeight="1" x14ac:dyDescent="0.25">
      <c r="A458" s="33"/>
    </row>
    <row r="459" spans="1:1" ht="15.75" customHeight="1" x14ac:dyDescent="0.25">
      <c r="A459" s="33"/>
    </row>
    <row r="460" spans="1:1" ht="15.75" customHeight="1" x14ac:dyDescent="0.25">
      <c r="A460" s="33"/>
    </row>
    <row r="461" spans="1:1" ht="15.75" customHeight="1" x14ac:dyDescent="0.25">
      <c r="A461" s="33"/>
    </row>
    <row r="462" spans="1:1" ht="15.75" customHeight="1" x14ac:dyDescent="0.25">
      <c r="A462" s="33"/>
    </row>
    <row r="463" spans="1:1" ht="15.75" customHeight="1" x14ac:dyDescent="0.25">
      <c r="A463" s="33"/>
    </row>
    <row r="464" spans="1:1" ht="15.75" customHeight="1" x14ac:dyDescent="0.25">
      <c r="A464" s="33"/>
    </row>
    <row r="465" spans="1:1" ht="15.75" customHeight="1" x14ac:dyDescent="0.25">
      <c r="A465" s="33"/>
    </row>
    <row r="466" spans="1:1" ht="15.75" customHeight="1" x14ac:dyDescent="0.25">
      <c r="A466" s="33"/>
    </row>
    <row r="467" spans="1:1" ht="15.75" customHeight="1" x14ac:dyDescent="0.25">
      <c r="A467" s="33"/>
    </row>
    <row r="468" spans="1:1" ht="15.75" customHeight="1" x14ac:dyDescent="0.25">
      <c r="A468" s="33"/>
    </row>
    <row r="469" spans="1:1" ht="15.75" customHeight="1" x14ac:dyDescent="0.25">
      <c r="A469" s="33"/>
    </row>
    <row r="470" spans="1:1" ht="15.75" customHeight="1" x14ac:dyDescent="0.25">
      <c r="A470" s="33"/>
    </row>
    <row r="471" spans="1:1" ht="15.75" customHeight="1" x14ac:dyDescent="0.25">
      <c r="A471" s="33"/>
    </row>
    <row r="472" spans="1:1" ht="15.75" customHeight="1" x14ac:dyDescent="0.25">
      <c r="A472" s="33"/>
    </row>
    <row r="473" spans="1:1" ht="15.75" customHeight="1" x14ac:dyDescent="0.25">
      <c r="A473" s="33"/>
    </row>
    <row r="474" spans="1:1" ht="15.75" customHeight="1" x14ac:dyDescent="0.25">
      <c r="A474" s="33"/>
    </row>
    <row r="475" spans="1:1" ht="15.75" customHeight="1" x14ac:dyDescent="0.25">
      <c r="A475" s="33"/>
    </row>
    <row r="476" spans="1:1" ht="15.75" customHeight="1" x14ac:dyDescent="0.25">
      <c r="A476" s="33"/>
    </row>
    <row r="477" spans="1:1" ht="15.75" customHeight="1" x14ac:dyDescent="0.25">
      <c r="A477" s="33"/>
    </row>
    <row r="478" spans="1:1" ht="15.75" customHeight="1" x14ac:dyDescent="0.25">
      <c r="A478" s="33"/>
    </row>
    <row r="479" spans="1:1" ht="15.75" customHeight="1" x14ac:dyDescent="0.25">
      <c r="A479" s="33"/>
    </row>
    <row r="480" spans="1:1" ht="15.75" customHeight="1" x14ac:dyDescent="0.25">
      <c r="A480" s="33"/>
    </row>
    <row r="481" spans="1:1" ht="15.75" customHeight="1" x14ac:dyDescent="0.25">
      <c r="A481" s="33"/>
    </row>
    <row r="482" spans="1:1" ht="15.75" customHeight="1" x14ac:dyDescent="0.25">
      <c r="A482" s="33"/>
    </row>
    <row r="483" spans="1:1" ht="15.75" customHeight="1" x14ac:dyDescent="0.25">
      <c r="A483" s="33"/>
    </row>
    <row r="484" spans="1:1" ht="15.75" customHeight="1" x14ac:dyDescent="0.25">
      <c r="A484" s="33"/>
    </row>
    <row r="485" spans="1:1" ht="15.75" customHeight="1" x14ac:dyDescent="0.25">
      <c r="A485" s="33"/>
    </row>
    <row r="486" spans="1:1" ht="15.75" customHeight="1" x14ac:dyDescent="0.25">
      <c r="A486" s="33"/>
    </row>
    <row r="487" spans="1:1" ht="15.75" customHeight="1" x14ac:dyDescent="0.25">
      <c r="A487" s="33"/>
    </row>
    <row r="488" spans="1:1" ht="15.75" customHeight="1" x14ac:dyDescent="0.25">
      <c r="A488" s="33"/>
    </row>
    <row r="489" spans="1:1" ht="15.75" customHeight="1" x14ac:dyDescent="0.25">
      <c r="A489" s="33"/>
    </row>
    <row r="490" spans="1:1" ht="15.75" customHeight="1" x14ac:dyDescent="0.25">
      <c r="A490" s="33"/>
    </row>
    <row r="491" spans="1:1" ht="15.75" customHeight="1" x14ac:dyDescent="0.25">
      <c r="A491" s="33"/>
    </row>
    <row r="492" spans="1:1" ht="15.75" customHeight="1" x14ac:dyDescent="0.25">
      <c r="A492" s="33"/>
    </row>
    <row r="493" spans="1:1" ht="15.75" customHeight="1" x14ac:dyDescent="0.25">
      <c r="A493" s="33"/>
    </row>
    <row r="494" spans="1:1" ht="15.75" customHeight="1" x14ac:dyDescent="0.25">
      <c r="A494" s="33"/>
    </row>
    <row r="495" spans="1:1" ht="15.75" customHeight="1" x14ac:dyDescent="0.25">
      <c r="A495" s="33"/>
    </row>
    <row r="496" spans="1:1" ht="15.75" customHeight="1" x14ac:dyDescent="0.25">
      <c r="A496" s="33"/>
    </row>
    <row r="497" spans="1:1" ht="15.75" customHeight="1" x14ac:dyDescent="0.25">
      <c r="A497" s="33"/>
    </row>
    <row r="498" spans="1:1" ht="15.75" customHeight="1" x14ac:dyDescent="0.25">
      <c r="A498" s="33"/>
    </row>
    <row r="499" spans="1:1" ht="15.75" customHeight="1" x14ac:dyDescent="0.25">
      <c r="A499" s="33"/>
    </row>
    <row r="500" spans="1:1" ht="15.75" customHeight="1" x14ac:dyDescent="0.25">
      <c r="A500" s="33"/>
    </row>
    <row r="501" spans="1:1" ht="15.75" customHeight="1" x14ac:dyDescent="0.25">
      <c r="A501" s="33"/>
    </row>
    <row r="502" spans="1:1" ht="15.75" customHeight="1" x14ac:dyDescent="0.25">
      <c r="A502" s="33"/>
    </row>
    <row r="503" spans="1:1" ht="15.75" customHeight="1" x14ac:dyDescent="0.25">
      <c r="A503" s="33"/>
    </row>
    <row r="504" spans="1:1" ht="15.75" customHeight="1" x14ac:dyDescent="0.25">
      <c r="A504" s="33"/>
    </row>
    <row r="505" spans="1:1" ht="15.75" customHeight="1" x14ac:dyDescent="0.25">
      <c r="A505" s="33"/>
    </row>
    <row r="506" spans="1:1" ht="15.75" customHeight="1" x14ac:dyDescent="0.25">
      <c r="A506" s="33"/>
    </row>
    <row r="507" spans="1:1" ht="15.75" customHeight="1" x14ac:dyDescent="0.25">
      <c r="A507" s="33"/>
    </row>
    <row r="508" spans="1:1" ht="15.75" customHeight="1" x14ac:dyDescent="0.25">
      <c r="A508" s="33"/>
    </row>
    <row r="509" spans="1:1" ht="15.75" customHeight="1" x14ac:dyDescent="0.25">
      <c r="A509" s="33"/>
    </row>
    <row r="510" spans="1:1" ht="15.75" customHeight="1" x14ac:dyDescent="0.25">
      <c r="A510" s="33"/>
    </row>
    <row r="511" spans="1:1" ht="15.75" customHeight="1" x14ac:dyDescent="0.25">
      <c r="A511" s="33"/>
    </row>
    <row r="512" spans="1:1" ht="15.75" customHeight="1" x14ac:dyDescent="0.25">
      <c r="A512" s="33"/>
    </row>
    <row r="513" spans="1:1" ht="15.75" customHeight="1" x14ac:dyDescent="0.25">
      <c r="A513" s="33"/>
    </row>
    <row r="514" spans="1:1" ht="15.75" customHeight="1" x14ac:dyDescent="0.25">
      <c r="A514" s="33"/>
    </row>
    <row r="515" spans="1:1" ht="15.75" customHeight="1" x14ac:dyDescent="0.25">
      <c r="A515" s="33"/>
    </row>
    <row r="516" spans="1:1" ht="15.75" customHeight="1" x14ac:dyDescent="0.25">
      <c r="A516" s="33"/>
    </row>
    <row r="517" spans="1:1" ht="15.75" customHeight="1" x14ac:dyDescent="0.25">
      <c r="A517" s="33"/>
    </row>
    <row r="518" spans="1:1" ht="15.75" customHeight="1" x14ac:dyDescent="0.25">
      <c r="A518" s="33"/>
    </row>
    <row r="519" spans="1:1" ht="15.75" customHeight="1" x14ac:dyDescent="0.25">
      <c r="A519" s="33"/>
    </row>
    <row r="520" spans="1:1" ht="15.75" customHeight="1" x14ac:dyDescent="0.25">
      <c r="A520" s="33"/>
    </row>
    <row r="521" spans="1:1" ht="15.75" customHeight="1" x14ac:dyDescent="0.25">
      <c r="A521" s="33"/>
    </row>
    <row r="522" spans="1:1" ht="15.75" customHeight="1" x14ac:dyDescent="0.25">
      <c r="A522" s="33"/>
    </row>
    <row r="523" spans="1:1" ht="15.75" customHeight="1" x14ac:dyDescent="0.25">
      <c r="A523" s="33"/>
    </row>
    <row r="524" spans="1:1" ht="15.75" customHeight="1" x14ac:dyDescent="0.25">
      <c r="A524" s="33"/>
    </row>
    <row r="525" spans="1:1" ht="15.75" customHeight="1" x14ac:dyDescent="0.25">
      <c r="A525" s="33"/>
    </row>
    <row r="526" spans="1:1" ht="15.75" customHeight="1" x14ac:dyDescent="0.25">
      <c r="A526" s="33"/>
    </row>
    <row r="527" spans="1:1" ht="15.75" customHeight="1" x14ac:dyDescent="0.25">
      <c r="A527" s="33"/>
    </row>
    <row r="528" spans="1:1" ht="15.75" customHeight="1" x14ac:dyDescent="0.25">
      <c r="A528" s="33"/>
    </row>
    <row r="529" spans="1:1" ht="15.75" customHeight="1" x14ac:dyDescent="0.25">
      <c r="A529" s="33"/>
    </row>
    <row r="530" spans="1:1" ht="15.75" customHeight="1" x14ac:dyDescent="0.25">
      <c r="A530" s="33"/>
    </row>
    <row r="531" spans="1:1" ht="15.75" customHeight="1" x14ac:dyDescent="0.25">
      <c r="A531" s="33"/>
    </row>
    <row r="532" spans="1:1" ht="15.75" customHeight="1" x14ac:dyDescent="0.25">
      <c r="A532" s="33"/>
    </row>
    <row r="533" spans="1:1" ht="15.75" customHeight="1" x14ac:dyDescent="0.25">
      <c r="A533" s="33"/>
    </row>
    <row r="534" spans="1:1" ht="15.75" customHeight="1" x14ac:dyDescent="0.25">
      <c r="A534" s="33"/>
    </row>
    <row r="535" spans="1:1" ht="15.75" customHeight="1" x14ac:dyDescent="0.25">
      <c r="A535" s="33"/>
    </row>
    <row r="536" spans="1:1" ht="15.75" customHeight="1" x14ac:dyDescent="0.25">
      <c r="A536" s="33"/>
    </row>
    <row r="537" spans="1:1" ht="15.75" customHeight="1" x14ac:dyDescent="0.25">
      <c r="A537" s="33"/>
    </row>
    <row r="538" spans="1:1" ht="15.75" customHeight="1" x14ac:dyDescent="0.25">
      <c r="A538" s="33"/>
    </row>
    <row r="539" spans="1:1" ht="15.75" customHeight="1" x14ac:dyDescent="0.25">
      <c r="A539" s="33"/>
    </row>
    <row r="540" spans="1:1" ht="15.75" customHeight="1" x14ac:dyDescent="0.25">
      <c r="A540" s="33"/>
    </row>
    <row r="541" spans="1:1" ht="15.75" customHeight="1" x14ac:dyDescent="0.25">
      <c r="A541" s="33"/>
    </row>
    <row r="542" spans="1:1" ht="15.75" customHeight="1" x14ac:dyDescent="0.25">
      <c r="A542" s="33"/>
    </row>
    <row r="543" spans="1:1" ht="15.75" customHeight="1" x14ac:dyDescent="0.25">
      <c r="A543" s="33"/>
    </row>
    <row r="544" spans="1:1" ht="15.75" customHeight="1" x14ac:dyDescent="0.25">
      <c r="A544" s="33"/>
    </row>
    <row r="545" spans="1:1" ht="15.75" customHeight="1" x14ac:dyDescent="0.25">
      <c r="A545" s="33"/>
    </row>
    <row r="546" spans="1:1" ht="15.75" customHeight="1" x14ac:dyDescent="0.25">
      <c r="A546" s="33"/>
    </row>
    <row r="547" spans="1:1" ht="15.75" customHeight="1" x14ac:dyDescent="0.25">
      <c r="A547" s="33"/>
    </row>
    <row r="548" spans="1:1" ht="15.75" customHeight="1" x14ac:dyDescent="0.25">
      <c r="A548" s="33"/>
    </row>
    <row r="549" spans="1:1" ht="15.75" customHeight="1" x14ac:dyDescent="0.25">
      <c r="A549" s="33"/>
    </row>
    <row r="550" spans="1:1" ht="15.75" customHeight="1" x14ac:dyDescent="0.25">
      <c r="A550" s="33"/>
    </row>
    <row r="551" spans="1:1" ht="15.75" customHeight="1" x14ac:dyDescent="0.25">
      <c r="A551" s="33"/>
    </row>
    <row r="552" spans="1:1" ht="15.75" customHeight="1" x14ac:dyDescent="0.25">
      <c r="A552" s="33"/>
    </row>
    <row r="553" spans="1:1" ht="15.75" customHeight="1" x14ac:dyDescent="0.25">
      <c r="A553" s="33"/>
    </row>
    <row r="554" spans="1:1" ht="15.75" customHeight="1" x14ac:dyDescent="0.25">
      <c r="A554" s="33"/>
    </row>
    <row r="555" spans="1:1" ht="15.75" customHeight="1" x14ac:dyDescent="0.25">
      <c r="A555" s="33"/>
    </row>
    <row r="556" spans="1:1" ht="15.75" customHeight="1" x14ac:dyDescent="0.25">
      <c r="A556" s="33"/>
    </row>
    <row r="557" spans="1:1" ht="15.75" customHeight="1" x14ac:dyDescent="0.25">
      <c r="A557" s="33"/>
    </row>
    <row r="558" spans="1:1" ht="15.75" customHeight="1" x14ac:dyDescent="0.25">
      <c r="A558" s="33"/>
    </row>
    <row r="559" spans="1:1" ht="15.75" customHeight="1" x14ac:dyDescent="0.25">
      <c r="A559" s="33"/>
    </row>
    <row r="560" spans="1:1" ht="15.75" customHeight="1" x14ac:dyDescent="0.25">
      <c r="A560" s="33"/>
    </row>
    <row r="561" spans="1:1" ht="15.75" customHeight="1" x14ac:dyDescent="0.25">
      <c r="A561" s="33"/>
    </row>
    <row r="562" spans="1:1" ht="15.75" customHeight="1" x14ac:dyDescent="0.25">
      <c r="A562" s="33"/>
    </row>
    <row r="563" spans="1:1" ht="15.75" customHeight="1" x14ac:dyDescent="0.25">
      <c r="A563" s="33"/>
    </row>
    <row r="564" spans="1:1" ht="15.75" customHeight="1" x14ac:dyDescent="0.25">
      <c r="A564" s="33"/>
    </row>
    <row r="565" spans="1:1" ht="15.75" customHeight="1" x14ac:dyDescent="0.25">
      <c r="A565" s="33"/>
    </row>
    <row r="566" spans="1:1" ht="15.75" customHeight="1" x14ac:dyDescent="0.25">
      <c r="A566" s="33"/>
    </row>
    <row r="567" spans="1:1" ht="15.75" customHeight="1" x14ac:dyDescent="0.25">
      <c r="A567" s="33"/>
    </row>
    <row r="568" spans="1:1" ht="15.75" customHeight="1" x14ac:dyDescent="0.25">
      <c r="A568" s="33"/>
    </row>
    <row r="569" spans="1:1" ht="15.75" customHeight="1" x14ac:dyDescent="0.25">
      <c r="A569" s="33"/>
    </row>
    <row r="570" spans="1:1" ht="15.75" customHeight="1" x14ac:dyDescent="0.25">
      <c r="A570" s="33"/>
    </row>
    <row r="571" spans="1:1" ht="15.75" customHeight="1" x14ac:dyDescent="0.25">
      <c r="A571" s="33"/>
    </row>
    <row r="572" spans="1:1" ht="15.75" customHeight="1" x14ac:dyDescent="0.25">
      <c r="A572" s="33"/>
    </row>
    <row r="573" spans="1:1" ht="15.75" customHeight="1" x14ac:dyDescent="0.25">
      <c r="A573" s="33"/>
    </row>
    <row r="574" spans="1:1" ht="15.75" customHeight="1" x14ac:dyDescent="0.25">
      <c r="A574" s="33"/>
    </row>
    <row r="575" spans="1:1" ht="15.75" customHeight="1" x14ac:dyDescent="0.25">
      <c r="A575" s="33"/>
    </row>
    <row r="576" spans="1:1" ht="15.75" customHeight="1" x14ac:dyDescent="0.25">
      <c r="A576" s="33"/>
    </row>
    <row r="577" spans="1:1" ht="15.75" customHeight="1" x14ac:dyDescent="0.25">
      <c r="A577" s="33"/>
    </row>
    <row r="578" spans="1:1" ht="15.75" customHeight="1" x14ac:dyDescent="0.25">
      <c r="A578" s="33"/>
    </row>
    <row r="579" spans="1:1" ht="15.75" customHeight="1" x14ac:dyDescent="0.25">
      <c r="A579" s="33"/>
    </row>
    <row r="580" spans="1:1" ht="15.75" customHeight="1" x14ac:dyDescent="0.25">
      <c r="A580" s="33"/>
    </row>
    <row r="581" spans="1:1" ht="15.75" customHeight="1" x14ac:dyDescent="0.25">
      <c r="A581" s="33"/>
    </row>
    <row r="582" spans="1:1" ht="15.75" customHeight="1" x14ac:dyDescent="0.25">
      <c r="A582" s="33"/>
    </row>
    <row r="583" spans="1:1" ht="15.75" customHeight="1" x14ac:dyDescent="0.25">
      <c r="A583" s="33"/>
    </row>
    <row r="584" spans="1:1" ht="15.75" customHeight="1" x14ac:dyDescent="0.25">
      <c r="A584" s="33"/>
    </row>
    <row r="585" spans="1:1" ht="15.75" customHeight="1" x14ac:dyDescent="0.25">
      <c r="A585" s="33"/>
    </row>
    <row r="586" spans="1:1" ht="15.75" customHeight="1" x14ac:dyDescent="0.25">
      <c r="A586" s="33"/>
    </row>
    <row r="587" spans="1:1" ht="15.75" customHeight="1" x14ac:dyDescent="0.25">
      <c r="A587" s="33"/>
    </row>
    <row r="588" spans="1:1" ht="15.75" customHeight="1" x14ac:dyDescent="0.25">
      <c r="A588" s="33"/>
    </row>
    <row r="589" spans="1:1" ht="15.75" customHeight="1" x14ac:dyDescent="0.25">
      <c r="A589" s="33"/>
    </row>
    <row r="590" spans="1:1" ht="15.75" customHeight="1" x14ac:dyDescent="0.25">
      <c r="A590" s="33"/>
    </row>
    <row r="591" spans="1:1" ht="15.75" customHeight="1" x14ac:dyDescent="0.25">
      <c r="A591" s="33"/>
    </row>
    <row r="592" spans="1:1" ht="15.75" customHeight="1" x14ac:dyDescent="0.25">
      <c r="A592" s="33"/>
    </row>
    <row r="593" spans="1:1" ht="15.75" customHeight="1" x14ac:dyDescent="0.25">
      <c r="A593" s="33"/>
    </row>
    <row r="594" spans="1:1" ht="15.75" customHeight="1" x14ac:dyDescent="0.25">
      <c r="A594" s="33"/>
    </row>
    <row r="595" spans="1:1" ht="15.75" customHeight="1" x14ac:dyDescent="0.25">
      <c r="A595" s="33"/>
    </row>
    <row r="596" spans="1:1" ht="15.75" customHeight="1" x14ac:dyDescent="0.25">
      <c r="A596" s="33"/>
    </row>
    <row r="597" spans="1:1" ht="15.75" customHeight="1" x14ac:dyDescent="0.25">
      <c r="A597" s="33"/>
    </row>
    <row r="598" spans="1:1" ht="15.75" customHeight="1" x14ac:dyDescent="0.25">
      <c r="A598" s="33"/>
    </row>
    <row r="599" spans="1:1" ht="15.75" customHeight="1" x14ac:dyDescent="0.25">
      <c r="A599" s="33"/>
    </row>
    <row r="600" spans="1:1" ht="15.75" customHeight="1" x14ac:dyDescent="0.25">
      <c r="A600" s="33"/>
    </row>
    <row r="601" spans="1:1" ht="15.75" customHeight="1" x14ac:dyDescent="0.25">
      <c r="A601" s="33"/>
    </row>
    <row r="602" spans="1:1" ht="15.75" customHeight="1" x14ac:dyDescent="0.25">
      <c r="A602" s="33"/>
    </row>
    <row r="603" spans="1:1" ht="15.75" customHeight="1" x14ac:dyDescent="0.25">
      <c r="A603" s="33"/>
    </row>
    <row r="604" spans="1:1" ht="15.75" customHeight="1" x14ac:dyDescent="0.25">
      <c r="A604" s="33"/>
    </row>
    <row r="605" spans="1:1" ht="15.75" customHeight="1" x14ac:dyDescent="0.25">
      <c r="A605" s="33"/>
    </row>
    <row r="606" spans="1:1" ht="15.75" customHeight="1" x14ac:dyDescent="0.25">
      <c r="A606" s="33"/>
    </row>
    <row r="607" spans="1:1" ht="15.75" customHeight="1" x14ac:dyDescent="0.25">
      <c r="A607" s="33"/>
    </row>
    <row r="608" spans="1:1" ht="15.75" customHeight="1" x14ac:dyDescent="0.25">
      <c r="A608" s="33"/>
    </row>
    <row r="609" spans="1:1" ht="15.75" customHeight="1" x14ac:dyDescent="0.25">
      <c r="A609" s="33"/>
    </row>
    <row r="610" spans="1:1" ht="15.75" customHeight="1" x14ac:dyDescent="0.25">
      <c r="A610" s="33"/>
    </row>
    <row r="611" spans="1:1" ht="15.75" customHeight="1" x14ac:dyDescent="0.25">
      <c r="A611" s="33"/>
    </row>
    <row r="612" spans="1:1" ht="15.75" customHeight="1" x14ac:dyDescent="0.25">
      <c r="A612" s="33"/>
    </row>
    <row r="613" spans="1:1" ht="15.75" customHeight="1" x14ac:dyDescent="0.25">
      <c r="A613" s="33"/>
    </row>
    <row r="614" spans="1:1" ht="15.75" customHeight="1" x14ac:dyDescent="0.25">
      <c r="A614" s="33"/>
    </row>
    <row r="615" spans="1:1" ht="15.75" customHeight="1" x14ac:dyDescent="0.25">
      <c r="A615" s="33"/>
    </row>
    <row r="616" spans="1:1" ht="15.75" customHeight="1" x14ac:dyDescent="0.25">
      <c r="A616" s="33"/>
    </row>
    <row r="617" spans="1:1" ht="15.75" customHeight="1" x14ac:dyDescent="0.25">
      <c r="A617" s="33"/>
    </row>
    <row r="618" spans="1:1" ht="15.75" customHeight="1" x14ac:dyDescent="0.25">
      <c r="A618" s="33"/>
    </row>
    <row r="619" spans="1:1" ht="15.75" customHeight="1" x14ac:dyDescent="0.25">
      <c r="A619" s="33"/>
    </row>
    <row r="620" spans="1:1" ht="15.75" customHeight="1" x14ac:dyDescent="0.25">
      <c r="A620" s="33"/>
    </row>
    <row r="621" spans="1:1" ht="15.75" customHeight="1" x14ac:dyDescent="0.25">
      <c r="A621" s="33"/>
    </row>
    <row r="622" spans="1:1" ht="15.75" customHeight="1" x14ac:dyDescent="0.25">
      <c r="A622" s="33"/>
    </row>
    <row r="623" spans="1:1" ht="15.75" customHeight="1" x14ac:dyDescent="0.25">
      <c r="A623" s="33"/>
    </row>
    <row r="624" spans="1:1" ht="15.75" customHeight="1" x14ac:dyDescent="0.25">
      <c r="A624" s="33"/>
    </row>
    <row r="625" spans="1:1" ht="15.75" customHeight="1" x14ac:dyDescent="0.25">
      <c r="A625" s="33"/>
    </row>
    <row r="626" spans="1:1" ht="15.75" customHeight="1" x14ac:dyDescent="0.25">
      <c r="A626" s="33"/>
    </row>
    <row r="627" spans="1:1" ht="15.75" customHeight="1" x14ac:dyDescent="0.25">
      <c r="A627" s="33"/>
    </row>
    <row r="628" spans="1:1" ht="15.75" customHeight="1" x14ac:dyDescent="0.25">
      <c r="A628" s="33"/>
    </row>
    <row r="629" spans="1:1" ht="15.75" customHeight="1" x14ac:dyDescent="0.25">
      <c r="A629" s="33"/>
    </row>
    <row r="630" spans="1:1" ht="15.75" customHeight="1" x14ac:dyDescent="0.25">
      <c r="A630" s="33"/>
    </row>
    <row r="631" spans="1:1" ht="15.75" customHeight="1" x14ac:dyDescent="0.25">
      <c r="A631" s="33"/>
    </row>
    <row r="632" spans="1:1" ht="15.75" customHeight="1" x14ac:dyDescent="0.25">
      <c r="A632" s="33"/>
    </row>
    <row r="633" spans="1:1" ht="15.75" customHeight="1" x14ac:dyDescent="0.25">
      <c r="A633" s="33"/>
    </row>
    <row r="634" spans="1:1" ht="15.75" customHeight="1" x14ac:dyDescent="0.25">
      <c r="A634" s="33"/>
    </row>
    <row r="635" spans="1:1" ht="15.75" customHeight="1" x14ac:dyDescent="0.25">
      <c r="A635" s="33"/>
    </row>
    <row r="636" spans="1:1" ht="15.75" customHeight="1" x14ac:dyDescent="0.25">
      <c r="A636" s="33"/>
    </row>
    <row r="637" spans="1:1" ht="15.75" customHeight="1" x14ac:dyDescent="0.25">
      <c r="A637" s="33"/>
    </row>
    <row r="638" spans="1:1" ht="15.75" customHeight="1" x14ac:dyDescent="0.25">
      <c r="A638" s="33"/>
    </row>
    <row r="639" spans="1:1" ht="15.75" customHeight="1" x14ac:dyDescent="0.25">
      <c r="A639" s="33"/>
    </row>
    <row r="640" spans="1:1" ht="15.75" customHeight="1" x14ac:dyDescent="0.25">
      <c r="A640" s="33"/>
    </row>
    <row r="641" spans="1:1" ht="15.75" customHeight="1" x14ac:dyDescent="0.25">
      <c r="A641" s="33"/>
    </row>
    <row r="642" spans="1:1" ht="15.75" customHeight="1" x14ac:dyDescent="0.25">
      <c r="A642" s="33"/>
    </row>
    <row r="643" spans="1:1" ht="15.75" customHeight="1" x14ac:dyDescent="0.25">
      <c r="A643" s="33"/>
    </row>
    <row r="644" spans="1:1" ht="15.75" customHeight="1" x14ac:dyDescent="0.25">
      <c r="A644" s="33"/>
    </row>
    <row r="645" spans="1:1" ht="15.75" customHeight="1" x14ac:dyDescent="0.25">
      <c r="A645" s="33"/>
    </row>
    <row r="646" spans="1:1" ht="15.75" customHeight="1" x14ac:dyDescent="0.25">
      <c r="A646" s="33"/>
    </row>
    <row r="647" spans="1:1" ht="15.75" customHeight="1" x14ac:dyDescent="0.25">
      <c r="A647" s="33"/>
    </row>
    <row r="648" spans="1:1" ht="15.75" customHeight="1" x14ac:dyDescent="0.25">
      <c r="A648" s="33"/>
    </row>
    <row r="649" spans="1:1" ht="15.75" customHeight="1" x14ac:dyDescent="0.25">
      <c r="A649" s="33"/>
    </row>
    <row r="650" spans="1:1" ht="15.75" customHeight="1" x14ac:dyDescent="0.25">
      <c r="A650" s="33"/>
    </row>
    <row r="651" spans="1:1" ht="15.75" customHeight="1" x14ac:dyDescent="0.25">
      <c r="A651" s="33"/>
    </row>
    <row r="652" spans="1:1" ht="15.75" customHeight="1" x14ac:dyDescent="0.25">
      <c r="A652" s="33"/>
    </row>
    <row r="653" spans="1:1" ht="15.75" customHeight="1" x14ac:dyDescent="0.25">
      <c r="A653" s="33"/>
    </row>
    <row r="654" spans="1:1" ht="15.75" customHeight="1" x14ac:dyDescent="0.25">
      <c r="A654" s="33"/>
    </row>
    <row r="655" spans="1:1" ht="15.75" customHeight="1" x14ac:dyDescent="0.25">
      <c r="A655" s="33"/>
    </row>
    <row r="656" spans="1:1" ht="15.75" customHeight="1" x14ac:dyDescent="0.25">
      <c r="A656" s="33"/>
    </row>
    <row r="657" spans="1:1" ht="15.75" customHeight="1" x14ac:dyDescent="0.25">
      <c r="A657" s="33"/>
    </row>
    <row r="658" spans="1:1" ht="15.75" customHeight="1" x14ac:dyDescent="0.25">
      <c r="A658" s="33"/>
    </row>
    <row r="659" spans="1:1" ht="15.75" customHeight="1" x14ac:dyDescent="0.25">
      <c r="A659" s="33"/>
    </row>
    <row r="660" spans="1:1" ht="15.75" customHeight="1" x14ac:dyDescent="0.25">
      <c r="A660" s="33"/>
    </row>
    <row r="661" spans="1:1" ht="15.75" customHeight="1" x14ac:dyDescent="0.25">
      <c r="A661" s="33"/>
    </row>
    <row r="662" spans="1:1" ht="15.75" customHeight="1" x14ac:dyDescent="0.25">
      <c r="A662" s="33"/>
    </row>
    <row r="663" spans="1:1" ht="15.75" customHeight="1" x14ac:dyDescent="0.25">
      <c r="A663" s="33"/>
    </row>
    <row r="664" spans="1:1" ht="15.75" customHeight="1" x14ac:dyDescent="0.25">
      <c r="A664" s="33"/>
    </row>
    <row r="665" spans="1:1" ht="15.75" customHeight="1" x14ac:dyDescent="0.25">
      <c r="A665" s="33"/>
    </row>
    <row r="666" spans="1:1" ht="15.75" customHeight="1" x14ac:dyDescent="0.25">
      <c r="A666" s="33"/>
    </row>
    <row r="667" spans="1:1" ht="15.75" customHeight="1" x14ac:dyDescent="0.25">
      <c r="A667" s="33"/>
    </row>
    <row r="668" spans="1:1" ht="15.75" customHeight="1" x14ac:dyDescent="0.25">
      <c r="A668" s="33"/>
    </row>
    <row r="669" spans="1:1" ht="15.75" customHeight="1" x14ac:dyDescent="0.25">
      <c r="A669" s="33"/>
    </row>
    <row r="670" spans="1:1" ht="15.75" customHeight="1" x14ac:dyDescent="0.25">
      <c r="A670" s="33"/>
    </row>
    <row r="671" spans="1:1" ht="15.75" customHeight="1" x14ac:dyDescent="0.25">
      <c r="A671" s="33"/>
    </row>
    <row r="672" spans="1:1" ht="15.75" customHeight="1" x14ac:dyDescent="0.25">
      <c r="A672" s="33"/>
    </row>
    <row r="673" spans="1:1" ht="15.75" customHeight="1" x14ac:dyDescent="0.25">
      <c r="A673" s="33"/>
    </row>
    <row r="674" spans="1:1" ht="15.75" customHeight="1" x14ac:dyDescent="0.25">
      <c r="A674" s="33"/>
    </row>
    <row r="675" spans="1:1" ht="15.75" customHeight="1" x14ac:dyDescent="0.25">
      <c r="A675" s="33"/>
    </row>
    <row r="676" spans="1:1" ht="15.75" customHeight="1" x14ac:dyDescent="0.25">
      <c r="A676" s="33"/>
    </row>
    <row r="677" spans="1:1" ht="15.75" customHeight="1" x14ac:dyDescent="0.25">
      <c r="A677" s="33"/>
    </row>
    <row r="678" spans="1:1" ht="15.75" customHeight="1" x14ac:dyDescent="0.25">
      <c r="A678" s="33"/>
    </row>
    <row r="679" spans="1:1" ht="15.75" customHeight="1" x14ac:dyDescent="0.25">
      <c r="A679" s="33"/>
    </row>
    <row r="680" spans="1:1" ht="15.75" customHeight="1" x14ac:dyDescent="0.25">
      <c r="A680" s="33"/>
    </row>
    <row r="681" spans="1:1" ht="15.75" customHeight="1" x14ac:dyDescent="0.25">
      <c r="A681" s="33"/>
    </row>
    <row r="682" spans="1:1" ht="15.75" customHeight="1" x14ac:dyDescent="0.25">
      <c r="A682" s="33"/>
    </row>
    <row r="683" spans="1:1" ht="15.75" customHeight="1" x14ac:dyDescent="0.25">
      <c r="A683" s="33"/>
    </row>
    <row r="684" spans="1:1" ht="15.75" customHeight="1" x14ac:dyDescent="0.25">
      <c r="A684" s="33"/>
    </row>
    <row r="685" spans="1:1" ht="15.75" customHeight="1" x14ac:dyDescent="0.25">
      <c r="A685" s="33"/>
    </row>
    <row r="686" spans="1:1" ht="15.75" customHeight="1" x14ac:dyDescent="0.25">
      <c r="A686" s="33"/>
    </row>
    <row r="687" spans="1:1" ht="15.75" customHeight="1" x14ac:dyDescent="0.25">
      <c r="A687" s="33"/>
    </row>
    <row r="688" spans="1:1" ht="15.75" customHeight="1" x14ac:dyDescent="0.25">
      <c r="A688" s="33"/>
    </row>
    <row r="689" spans="1:1" ht="15.75" customHeight="1" x14ac:dyDescent="0.25">
      <c r="A689" s="33"/>
    </row>
    <row r="690" spans="1:1" ht="15.75" customHeight="1" x14ac:dyDescent="0.25">
      <c r="A690" s="33"/>
    </row>
    <row r="691" spans="1:1" ht="15.75" customHeight="1" x14ac:dyDescent="0.25">
      <c r="A691" s="33"/>
    </row>
    <row r="692" spans="1:1" ht="15.75" customHeight="1" x14ac:dyDescent="0.25">
      <c r="A692" s="33"/>
    </row>
    <row r="693" spans="1:1" ht="15.75" customHeight="1" x14ac:dyDescent="0.25">
      <c r="A693" s="33"/>
    </row>
    <row r="694" spans="1:1" ht="15.75" customHeight="1" x14ac:dyDescent="0.25">
      <c r="A694" s="33"/>
    </row>
    <row r="695" spans="1:1" ht="15.75" customHeight="1" x14ac:dyDescent="0.25">
      <c r="A695" s="33"/>
    </row>
    <row r="696" spans="1:1" ht="15.75" customHeight="1" x14ac:dyDescent="0.25">
      <c r="A696" s="33"/>
    </row>
    <row r="697" spans="1:1" ht="15.75" customHeight="1" x14ac:dyDescent="0.25">
      <c r="A697" s="33"/>
    </row>
    <row r="698" spans="1:1" ht="15.75" customHeight="1" x14ac:dyDescent="0.25">
      <c r="A698" s="33"/>
    </row>
    <row r="699" spans="1:1" ht="15.75" customHeight="1" x14ac:dyDescent="0.25">
      <c r="A699" s="33"/>
    </row>
    <row r="700" spans="1:1" ht="15.75" customHeight="1" x14ac:dyDescent="0.25">
      <c r="A700" s="33"/>
    </row>
    <row r="701" spans="1:1" ht="15.75" customHeight="1" x14ac:dyDescent="0.25">
      <c r="A701" s="33"/>
    </row>
    <row r="702" spans="1:1" ht="15.75" customHeight="1" x14ac:dyDescent="0.25">
      <c r="A702" s="33"/>
    </row>
    <row r="703" spans="1:1" ht="15.75" customHeight="1" x14ac:dyDescent="0.25">
      <c r="A703" s="33"/>
    </row>
    <row r="704" spans="1:1" ht="15.75" customHeight="1" x14ac:dyDescent="0.25">
      <c r="A704" s="33"/>
    </row>
    <row r="705" spans="1:1" ht="15.75" customHeight="1" x14ac:dyDescent="0.25">
      <c r="A705" s="33"/>
    </row>
    <row r="706" spans="1:1" ht="15.75" customHeight="1" x14ac:dyDescent="0.25">
      <c r="A706" s="33"/>
    </row>
    <row r="707" spans="1:1" ht="15.75" customHeight="1" x14ac:dyDescent="0.25">
      <c r="A707" s="33"/>
    </row>
    <row r="708" spans="1:1" ht="15.75" customHeight="1" x14ac:dyDescent="0.25">
      <c r="A708" s="33"/>
    </row>
    <row r="709" spans="1:1" ht="15.75" customHeight="1" x14ac:dyDescent="0.25">
      <c r="A709" s="33"/>
    </row>
    <row r="710" spans="1:1" ht="15.75" customHeight="1" x14ac:dyDescent="0.25">
      <c r="A710" s="33"/>
    </row>
    <row r="711" spans="1:1" ht="15.75" customHeight="1" x14ac:dyDescent="0.25">
      <c r="A711" s="33"/>
    </row>
    <row r="712" spans="1:1" ht="15.75" customHeight="1" x14ac:dyDescent="0.25">
      <c r="A712" s="33"/>
    </row>
    <row r="713" spans="1:1" ht="15.75" customHeight="1" x14ac:dyDescent="0.25">
      <c r="A713" s="33"/>
    </row>
    <row r="714" spans="1:1" ht="15.75" customHeight="1" x14ac:dyDescent="0.25">
      <c r="A714" s="33"/>
    </row>
    <row r="715" spans="1:1" ht="15.75" customHeight="1" x14ac:dyDescent="0.25">
      <c r="A715" s="33"/>
    </row>
    <row r="716" spans="1:1" ht="15.75" customHeight="1" x14ac:dyDescent="0.25">
      <c r="A716" s="33"/>
    </row>
    <row r="717" spans="1:1" ht="15.75" customHeight="1" x14ac:dyDescent="0.25">
      <c r="A717" s="33"/>
    </row>
    <row r="718" spans="1:1" ht="15.75" customHeight="1" x14ac:dyDescent="0.25">
      <c r="A718" s="33"/>
    </row>
    <row r="719" spans="1:1" ht="15.75" customHeight="1" x14ac:dyDescent="0.25">
      <c r="A719" s="33"/>
    </row>
    <row r="720" spans="1:1" ht="15.75" customHeight="1" x14ac:dyDescent="0.25">
      <c r="A720" s="33"/>
    </row>
    <row r="721" spans="1:1" ht="15.75" customHeight="1" x14ac:dyDescent="0.25">
      <c r="A721" s="33"/>
    </row>
    <row r="722" spans="1:1" ht="15.75" customHeight="1" x14ac:dyDescent="0.25">
      <c r="A722" s="33"/>
    </row>
    <row r="723" spans="1:1" ht="15.75" customHeight="1" x14ac:dyDescent="0.25">
      <c r="A723" s="33"/>
    </row>
    <row r="724" spans="1:1" ht="15.75" customHeight="1" x14ac:dyDescent="0.25">
      <c r="A724" s="33"/>
    </row>
    <row r="725" spans="1:1" ht="15.75" customHeight="1" x14ac:dyDescent="0.25">
      <c r="A725" s="33"/>
    </row>
    <row r="726" spans="1:1" ht="15.75" customHeight="1" x14ac:dyDescent="0.25">
      <c r="A726" s="33"/>
    </row>
    <row r="727" spans="1:1" ht="15.75" customHeight="1" x14ac:dyDescent="0.25">
      <c r="A727" s="33"/>
    </row>
    <row r="728" spans="1:1" ht="15.75" customHeight="1" x14ac:dyDescent="0.25">
      <c r="A728" s="33"/>
    </row>
    <row r="729" spans="1:1" ht="15.75" customHeight="1" x14ac:dyDescent="0.25">
      <c r="A729" s="33"/>
    </row>
    <row r="730" spans="1:1" ht="15.75" customHeight="1" x14ac:dyDescent="0.25">
      <c r="A730" s="33"/>
    </row>
    <row r="731" spans="1:1" ht="15.75" customHeight="1" x14ac:dyDescent="0.25">
      <c r="A731" s="33"/>
    </row>
    <row r="732" spans="1:1" ht="15.75" customHeight="1" x14ac:dyDescent="0.25">
      <c r="A732" s="33"/>
    </row>
    <row r="733" spans="1:1" ht="15.75" customHeight="1" x14ac:dyDescent="0.25">
      <c r="A733" s="33"/>
    </row>
    <row r="734" spans="1:1" ht="15.75" customHeight="1" x14ac:dyDescent="0.25">
      <c r="A734" s="33"/>
    </row>
    <row r="735" spans="1:1" ht="15.75" customHeight="1" x14ac:dyDescent="0.25">
      <c r="A735" s="33"/>
    </row>
    <row r="736" spans="1:1" ht="15.75" customHeight="1" x14ac:dyDescent="0.25">
      <c r="A736" s="33"/>
    </row>
    <row r="737" spans="1:1" ht="15.75" customHeight="1" x14ac:dyDescent="0.25">
      <c r="A737" s="33"/>
    </row>
    <row r="738" spans="1:1" ht="15.75" customHeight="1" x14ac:dyDescent="0.25">
      <c r="A738" s="33"/>
    </row>
    <row r="739" spans="1:1" ht="15.75" customHeight="1" x14ac:dyDescent="0.25">
      <c r="A739" s="33"/>
    </row>
    <row r="740" spans="1:1" ht="15.75" customHeight="1" x14ac:dyDescent="0.25">
      <c r="A740" s="33"/>
    </row>
    <row r="741" spans="1:1" ht="15.75" customHeight="1" x14ac:dyDescent="0.25">
      <c r="A741" s="33"/>
    </row>
    <row r="742" spans="1:1" ht="15.75" customHeight="1" x14ac:dyDescent="0.25">
      <c r="A742" s="33"/>
    </row>
    <row r="743" spans="1:1" ht="15.75" customHeight="1" x14ac:dyDescent="0.25">
      <c r="A743" s="33"/>
    </row>
    <row r="744" spans="1:1" ht="15.75" customHeight="1" x14ac:dyDescent="0.25">
      <c r="A744" s="33"/>
    </row>
    <row r="745" spans="1:1" ht="15.75" customHeight="1" x14ac:dyDescent="0.25">
      <c r="A745" s="33"/>
    </row>
    <row r="746" spans="1:1" ht="15.75" customHeight="1" x14ac:dyDescent="0.25">
      <c r="A746" s="33"/>
    </row>
    <row r="747" spans="1:1" ht="15.75" customHeight="1" x14ac:dyDescent="0.25">
      <c r="A747" s="33"/>
    </row>
    <row r="748" spans="1:1" ht="15.75" customHeight="1" x14ac:dyDescent="0.25">
      <c r="A748" s="33"/>
    </row>
    <row r="749" spans="1:1" ht="15.75" customHeight="1" x14ac:dyDescent="0.25">
      <c r="A749" s="33"/>
    </row>
    <row r="750" spans="1:1" ht="15.75" customHeight="1" x14ac:dyDescent="0.25">
      <c r="A750" s="33"/>
    </row>
    <row r="751" spans="1:1" ht="15.75" customHeight="1" x14ac:dyDescent="0.25">
      <c r="A751" s="33"/>
    </row>
    <row r="752" spans="1:1" ht="15.75" customHeight="1" x14ac:dyDescent="0.25">
      <c r="A752" s="33"/>
    </row>
    <row r="753" spans="1:1" ht="15.75" customHeight="1" x14ac:dyDescent="0.25">
      <c r="A753" s="33"/>
    </row>
    <row r="754" spans="1:1" ht="15.75" customHeight="1" x14ac:dyDescent="0.25">
      <c r="A754" s="33"/>
    </row>
    <row r="755" spans="1:1" ht="15.75" customHeight="1" x14ac:dyDescent="0.25">
      <c r="A755" s="33"/>
    </row>
    <row r="756" spans="1:1" ht="15.75" customHeight="1" x14ac:dyDescent="0.25">
      <c r="A756" s="33"/>
    </row>
    <row r="757" spans="1:1" ht="15.75" customHeight="1" x14ac:dyDescent="0.25">
      <c r="A757" s="33"/>
    </row>
    <row r="758" spans="1:1" ht="15.75" customHeight="1" x14ac:dyDescent="0.25">
      <c r="A758" s="33"/>
    </row>
    <row r="759" spans="1:1" ht="15.75" customHeight="1" x14ac:dyDescent="0.25">
      <c r="A759" s="33"/>
    </row>
    <row r="760" spans="1:1" ht="15.75" customHeight="1" x14ac:dyDescent="0.25">
      <c r="A760" s="33"/>
    </row>
    <row r="761" spans="1:1" ht="15.75" customHeight="1" x14ac:dyDescent="0.25">
      <c r="A761" s="33"/>
    </row>
    <row r="762" spans="1:1" ht="15.75" customHeight="1" x14ac:dyDescent="0.25">
      <c r="A762" s="33"/>
    </row>
    <row r="763" spans="1:1" ht="15.75" customHeight="1" x14ac:dyDescent="0.25">
      <c r="A763" s="33"/>
    </row>
    <row r="764" spans="1:1" ht="15.75" customHeight="1" x14ac:dyDescent="0.25">
      <c r="A764" s="33"/>
    </row>
    <row r="765" spans="1:1" ht="15.75" customHeight="1" x14ac:dyDescent="0.25">
      <c r="A765" s="33"/>
    </row>
    <row r="766" spans="1:1" ht="15.75" customHeight="1" x14ac:dyDescent="0.25">
      <c r="A766" s="33"/>
    </row>
    <row r="767" spans="1:1" ht="15.75" customHeight="1" x14ac:dyDescent="0.25">
      <c r="A767" s="33"/>
    </row>
    <row r="768" spans="1:1" ht="15.75" customHeight="1" x14ac:dyDescent="0.25">
      <c r="A768" s="33"/>
    </row>
    <row r="769" spans="1:1" ht="15.75" customHeight="1" x14ac:dyDescent="0.25">
      <c r="A769" s="33"/>
    </row>
    <row r="770" spans="1:1" ht="15.75" customHeight="1" x14ac:dyDescent="0.25">
      <c r="A770" s="33"/>
    </row>
    <row r="771" spans="1:1" ht="15.75" customHeight="1" x14ac:dyDescent="0.25">
      <c r="A771" s="33"/>
    </row>
    <row r="772" spans="1:1" ht="15.75" customHeight="1" x14ac:dyDescent="0.25">
      <c r="A772" s="33"/>
    </row>
    <row r="773" spans="1:1" ht="15.75" customHeight="1" x14ac:dyDescent="0.25">
      <c r="A773" s="33"/>
    </row>
    <row r="774" spans="1:1" ht="15.75" customHeight="1" x14ac:dyDescent="0.25">
      <c r="A774" s="33"/>
    </row>
    <row r="775" spans="1:1" ht="15.75" customHeight="1" x14ac:dyDescent="0.25">
      <c r="A775" s="33"/>
    </row>
    <row r="776" spans="1:1" ht="15.75" customHeight="1" x14ac:dyDescent="0.25">
      <c r="A776" s="33"/>
    </row>
    <row r="777" spans="1:1" ht="15.75" customHeight="1" x14ac:dyDescent="0.25">
      <c r="A777" s="33"/>
    </row>
    <row r="778" spans="1:1" ht="15.75" customHeight="1" x14ac:dyDescent="0.25">
      <c r="A778" s="33"/>
    </row>
    <row r="779" spans="1:1" ht="15.75" customHeight="1" x14ac:dyDescent="0.25">
      <c r="A779" s="33"/>
    </row>
    <row r="780" spans="1:1" ht="15.75" customHeight="1" x14ac:dyDescent="0.25">
      <c r="A780" s="33"/>
    </row>
    <row r="781" spans="1:1" ht="15.75" customHeight="1" x14ac:dyDescent="0.25">
      <c r="A781" s="33"/>
    </row>
    <row r="782" spans="1:1" ht="15.75" customHeight="1" x14ac:dyDescent="0.25">
      <c r="A782" s="33"/>
    </row>
    <row r="783" spans="1:1" ht="15.75" customHeight="1" x14ac:dyDescent="0.25">
      <c r="A783" s="33"/>
    </row>
    <row r="784" spans="1:1" ht="15.75" customHeight="1" x14ac:dyDescent="0.25">
      <c r="A784" s="33"/>
    </row>
    <row r="785" spans="1:1" ht="15.75" customHeight="1" x14ac:dyDescent="0.25">
      <c r="A785" s="33"/>
    </row>
    <row r="786" spans="1:1" ht="15.75" customHeight="1" x14ac:dyDescent="0.25">
      <c r="A786" s="33"/>
    </row>
    <row r="787" spans="1:1" ht="15.75" customHeight="1" x14ac:dyDescent="0.25">
      <c r="A787" s="33"/>
    </row>
    <row r="788" spans="1:1" ht="15.75" customHeight="1" x14ac:dyDescent="0.25">
      <c r="A788" s="33"/>
    </row>
    <row r="789" spans="1:1" ht="15.75" customHeight="1" x14ac:dyDescent="0.25">
      <c r="A789" s="33"/>
    </row>
    <row r="790" spans="1:1" ht="15.75" customHeight="1" x14ac:dyDescent="0.25">
      <c r="A790" s="33"/>
    </row>
    <row r="791" spans="1:1" ht="15.75" customHeight="1" x14ac:dyDescent="0.25">
      <c r="A791" s="33"/>
    </row>
    <row r="792" spans="1:1" ht="15.75" customHeight="1" x14ac:dyDescent="0.25">
      <c r="A792" s="33"/>
    </row>
    <row r="793" spans="1:1" ht="15.75" customHeight="1" x14ac:dyDescent="0.25">
      <c r="A793" s="33"/>
    </row>
    <row r="794" spans="1:1" ht="15.75" customHeight="1" x14ac:dyDescent="0.25">
      <c r="A794" s="33"/>
    </row>
    <row r="795" spans="1:1" ht="15.75" customHeight="1" x14ac:dyDescent="0.25">
      <c r="A795" s="33"/>
    </row>
    <row r="796" spans="1:1" ht="15.75" customHeight="1" x14ac:dyDescent="0.25">
      <c r="A796" s="33"/>
    </row>
    <row r="797" spans="1:1" ht="15.75" customHeight="1" x14ac:dyDescent="0.25">
      <c r="A797" s="33"/>
    </row>
    <row r="798" spans="1:1" ht="15.75" customHeight="1" x14ac:dyDescent="0.25">
      <c r="A798" s="33"/>
    </row>
    <row r="799" spans="1:1" ht="15.75" customHeight="1" x14ac:dyDescent="0.25">
      <c r="A799" s="33"/>
    </row>
    <row r="800" spans="1:1" ht="15.75" customHeight="1" x14ac:dyDescent="0.25">
      <c r="A800" s="33"/>
    </row>
    <row r="801" spans="1:1" ht="15.75" customHeight="1" x14ac:dyDescent="0.25">
      <c r="A801" s="33"/>
    </row>
    <row r="802" spans="1:1" ht="15.75" customHeight="1" x14ac:dyDescent="0.25">
      <c r="A802" s="33"/>
    </row>
    <row r="803" spans="1:1" ht="15.75" customHeight="1" x14ac:dyDescent="0.25">
      <c r="A803" s="33"/>
    </row>
    <row r="804" spans="1:1" ht="15.75" customHeight="1" x14ac:dyDescent="0.25">
      <c r="A804" s="33"/>
    </row>
    <row r="805" spans="1:1" ht="15.75" customHeight="1" x14ac:dyDescent="0.25">
      <c r="A805" s="33"/>
    </row>
    <row r="806" spans="1:1" ht="15.75" customHeight="1" x14ac:dyDescent="0.25">
      <c r="A806" s="33"/>
    </row>
    <row r="807" spans="1:1" ht="15.75" customHeight="1" x14ac:dyDescent="0.25">
      <c r="A807" s="33"/>
    </row>
    <row r="808" spans="1:1" ht="15.75" customHeight="1" x14ac:dyDescent="0.25">
      <c r="A808" s="33"/>
    </row>
    <row r="809" spans="1:1" ht="15.75" customHeight="1" x14ac:dyDescent="0.25">
      <c r="A809" s="33"/>
    </row>
    <row r="810" spans="1:1" ht="15.75" customHeight="1" x14ac:dyDescent="0.25">
      <c r="A810" s="33"/>
    </row>
    <row r="811" spans="1:1" ht="15.75" customHeight="1" x14ac:dyDescent="0.25">
      <c r="A811" s="33"/>
    </row>
    <row r="812" spans="1:1" ht="15.75" customHeight="1" x14ac:dyDescent="0.25">
      <c r="A812" s="33"/>
    </row>
    <row r="813" spans="1:1" ht="15.75" customHeight="1" x14ac:dyDescent="0.25">
      <c r="A813" s="33"/>
    </row>
    <row r="814" spans="1:1" ht="15.75" customHeight="1" x14ac:dyDescent="0.25">
      <c r="A814" s="33"/>
    </row>
    <row r="815" spans="1:1" ht="15.75" customHeight="1" x14ac:dyDescent="0.25">
      <c r="A815" s="33"/>
    </row>
    <row r="816" spans="1:1" ht="15.75" customHeight="1" x14ac:dyDescent="0.25">
      <c r="A816" s="33"/>
    </row>
    <row r="817" spans="1:1" ht="15.75" customHeight="1" x14ac:dyDescent="0.25">
      <c r="A817" s="33"/>
    </row>
    <row r="818" spans="1:1" ht="15.75" customHeight="1" x14ac:dyDescent="0.25">
      <c r="A818" s="33"/>
    </row>
    <row r="819" spans="1:1" ht="15.75" customHeight="1" x14ac:dyDescent="0.25">
      <c r="A819" s="33"/>
    </row>
    <row r="820" spans="1:1" ht="15.75" customHeight="1" x14ac:dyDescent="0.25">
      <c r="A820" s="33"/>
    </row>
    <row r="821" spans="1:1" ht="15.75" customHeight="1" x14ac:dyDescent="0.25">
      <c r="A821" s="33"/>
    </row>
    <row r="822" spans="1:1" ht="15.75" customHeight="1" x14ac:dyDescent="0.25">
      <c r="A822" s="33"/>
    </row>
    <row r="823" spans="1:1" ht="15.75" customHeight="1" x14ac:dyDescent="0.25">
      <c r="A823" s="33"/>
    </row>
    <row r="824" spans="1:1" ht="15.75" customHeight="1" x14ac:dyDescent="0.25">
      <c r="A824" s="33"/>
    </row>
    <row r="825" spans="1:1" ht="15.75" customHeight="1" x14ac:dyDescent="0.25">
      <c r="A825" s="33"/>
    </row>
    <row r="826" spans="1:1" ht="15.75" customHeight="1" x14ac:dyDescent="0.25">
      <c r="A826" s="33"/>
    </row>
    <row r="827" spans="1:1" ht="15.75" customHeight="1" x14ac:dyDescent="0.25">
      <c r="A827" s="33"/>
    </row>
    <row r="828" spans="1:1" ht="15.75" customHeight="1" x14ac:dyDescent="0.25">
      <c r="A828" s="33"/>
    </row>
    <row r="829" spans="1:1" ht="15.75" customHeight="1" x14ac:dyDescent="0.25">
      <c r="A829" s="33"/>
    </row>
    <row r="830" spans="1:1" ht="15.75" customHeight="1" x14ac:dyDescent="0.25">
      <c r="A830" s="33"/>
    </row>
    <row r="831" spans="1:1" ht="15.75" customHeight="1" x14ac:dyDescent="0.25">
      <c r="A831" s="33"/>
    </row>
    <row r="832" spans="1:1" ht="15.75" customHeight="1" x14ac:dyDescent="0.25">
      <c r="A832" s="33"/>
    </row>
    <row r="833" spans="1:1" ht="15.75" customHeight="1" x14ac:dyDescent="0.25">
      <c r="A833" s="33"/>
    </row>
    <row r="834" spans="1:1" ht="15.75" customHeight="1" x14ac:dyDescent="0.25">
      <c r="A834" s="33"/>
    </row>
    <row r="835" spans="1:1" ht="15.75" customHeight="1" x14ac:dyDescent="0.25">
      <c r="A835" s="33"/>
    </row>
    <row r="836" spans="1:1" ht="15.75" customHeight="1" x14ac:dyDescent="0.25">
      <c r="A836" s="33"/>
    </row>
    <row r="837" spans="1:1" ht="15.75" customHeight="1" x14ac:dyDescent="0.25">
      <c r="A837" s="33"/>
    </row>
    <row r="838" spans="1:1" ht="15.75" customHeight="1" x14ac:dyDescent="0.25">
      <c r="A838" s="33"/>
    </row>
    <row r="839" spans="1:1" ht="15.75" customHeight="1" x14ac:dyDescent="0.25">
      <c r="A839" s="33"/>
    </row>
    <row r="840" spans="1:1" ht="15.75" customHeight="1" x14ac:dyDescent="0.25">
      <c r="A840" s="33"/>
    </row>
    <row r="841" spans="1:1" ht="15.75" customHeight="1" x14ac:dyDescent="0.25">
      <c r="A841" s="33"/>
    </row>
    <row r="842" spans="1:1" ht="15.75" customHeight="1" x14ac:dyDescent="0.25">
      <c r="A842" s="33"/>
    </row>
    <row r="843" spans="1:1" ht="15.75" customHeight="1" x14ac:dyDescent="0.25">
      <c r="A843" s="33"/>
    </row>
    <row r="844" spans="1:1" ht="15.75" customHeight="1" x14ac:dyDescent="0.25">
      <c r="A844" s="33"/>
    </row>
    <row r="845" spans="1:1" ht="15.75" customHeight="1" x14ac:dyDescent="0.25">
      <c r="A845" s="33"/>
    </row>
    <row r="846" spans="1:1" ht="15.75" customHeight="1" x14ac:dyDescent="0.25">
      <c r="A846" s="33"/>
    </row>
    <row r="847" spans="1:1" ht="15.75" customHeight="1" x14ac:dyDescent="0.25">
      <c r="A847" s="33"/>
    </row>
    <row r="848" spans="1:1" ht="15.75" customHeight="1" x14ac:dyDescent="0.25">
      <c r="A848" s="33"/>
    </row>
    <row r="849" spans="1:1" ht="15.75" customHeight="1" x14ac:dyDescent="0.25">
      <c r="A849" s="33"/>
    </row>
    <row r="850" spans="1:1" ht="15.75" customHeight="1" x14ac:dyDescent="0.25">
      <c r="A850" s="33"/>
    </row>
    <row r="851" spans="1:1" ht="15.75" customHeight="1" x14ac:dyDescent="0.25">
      <c r="A851" s="33"/>
    </row>
    <row r="852" spans="1:1" ht="15.75" customHeight="1" x14ac:dyDescent="0.25">
      <c r="A852" s="33"/>
    </row>
    <row r="853" spans="1:1" ht="15.75" customHeight="1" x14ac:dyDescent="0.25">
      <c r="A853" s="33"/>
    </row>
    <row r="854" spans="1:1" ht="15.75" customHeight="1" x14ac:dyDescent="0.25">
      <c r="A854" s="33"/>
    </row>
    <row r="855" spans="1:1" ht="15.75" customHeight="1" x14ac:dyDescent="0.25">
      <c r="A855" s="33"/>
    </row>
    <row r="856" spans="1:1" ht="15.75" customHeight="1" x14ac:dyDescent="0.25">
      <c r="A856" s="33"/>
    </row>
    <row r="857" spans="1:1" ht="15.75" customHeight="1" x14ac:dyDescent="0.25">
      <c r="A857" s="33"/>
    </row>
    <row r="858" spans="1:1" ht="15.75" customHeight="1" x14ac:dyDescent="0.25">
      <c r="A858" s="33"/>
    </row>
    <row r="859" spans="1:1" ht="15.75" customHeight="1" x14ac:dyDescent="0.25">
      <c r="A859" s="33"/>
    </row>
    <row r="860" spans="1:1" ht="15.75" customHeight="1" x14ac:dyDescent="0.25">
      <c r="A860" s="33"/>
    </row>
    <row r="861" spans="1:1" ht="15.75" customHeight="1" x14ac:dyDescent="0.25">
      <c r="A861" s="33"/>
    </row>
    <row r="862" spans="1:1" ht="15.75" customHeight="1" x14ac:dyDescent="0.25">
      <c r="A862" s="33"/>
    </row>
    <row r="863" spans="1:1" ht="15.75" customHeight="1" x14ac:dyDescent="0.25">
      <c r="A863" s="33"/>
    </row>
    <row r="864" spans="1:1" ht="15.75" customHeight="1" x14ac:dyDescent="0.25">
      <c r="A864" s="33"/>
    </row>
    <row r="865" spans="1:1" ht="15.75" customHeight="1" x14ac:dyDescent="0.25">
      <c r="A865" s="33"/>
    </row>
    <row r="866" spans="1:1" ht="15.75" customHeight="1" x14ac:dyDescent="0.25">
      <c r="A866" s="33"/>
    </row>
    <row r="867" spans="1:1" ht="15.75" customHeight="1" x14ac:dyDescent="0.25">
      <c r="A867" s="33"/>
    </row>
    <row r="868" spans="1:1" ht="15.75" customHeight="1" x14ac:dyDescent="0.25">
      <c r="A868" s="33"/>
    </row>
    <row r="869" spans="1:1" ht="15.75" customHeight="1" x14ac:dyDescent="0.25">
      <c r="A869" s="33"/>
    </row>
    <row r="870" spans="1:1" ht="15.75" customHeight="1" x14ac:dyDescent="0.25">
      <c r="A870" s="33"/>
    </row>
    <row r="871" spans="1:1" ht="15.75" customHeight="1" x14ac:dyDescent="0.25">
      <c r="A871" s="33"/>
    </row>
    <row r="872" spans="1:1" ht="15.75" customHeight="1" x14ac:dyDescent="0.25">
      <c r="A872" s="33"/>
    </row>
    <row r="873" spans="1:1" ht="15.75" customHeight="1" x14ac:dyDescent="0.25">
      <c r="A873" s="33"/>
    </row>
    <row r="874" spans="1:1" ht="15.75" customHeight="1" x14ac:dyDescent="0.25">
      <c r="A874" s="33"/>
    </row>
    <row r="875" spans="1:1" ht="15.75" customHeight="1" x14ac:dyDescent="0.25">
      <c r="A875" s="33"/>
    </row>
    <row r="876" spans="1:1" ht="15.75" customHeight="1" x14ac:dyDescent="0.25">
      <c r="A876" s="33"/>
    </row>
    <row r="877" spans="1:1" ht="15.75" customHeight="1" x14ac:dyDescent="0.25">
      <c r="A877" s="33"/>
    </row>
    <row r="878" spans="1:1" ht="15.75" customHeight="1" x14ac:dyDescent="0.25">
      <c r="A878" s="33"/>
    </row>
    <row r="879" spans="1:1" ht="15.75" customHeight="1" x14ac:dyDescent="0.25">
      <c r="A879" s="33"/>
    </row>
    <row r="880" spans="1:1" ht="15.75" customHeight="1" x14ac:dyDescent="0.25">
      <c r="A880" s="33"/>
    </row>
    <row r="881" spans="1:1" ht="15.75" customHeight="1" x14ac:dyDescent="0.25">
      <c r="A881" s="33"/>
    </row>
    <row r="882" spans="1:1" ht="15.75" customHeight="1" x14ac:dyDescent="0.25">
      <c r="A882" s="33"/>
    </row>
    <row r="883" spans="1:1" ht="15.75" customHeight="1" x14ac:dyDescent="0.25">
      <c r="A883" s="33"/>
    </row>
    <row r="884" spans="1:1" ht="15.75" customHeight="1" x14ac:dyDescent="0.25">
      <c r="A884" s="33"/>
    </row>
    <row r="885" spans="1:1" ht="15.75" customHeight="1" x14ac:dyDescent="0.25">
      <c r="A885" s="33"/>
    </row>
    <row r="886" spans="1:1" ht="15.75" customHeight="1" x14ac:dyDescent="0.25">
      <c r="A886" s="33"/>
    </row>
    <row r="887" spans="1:1" ht="15.75" customHeight="1" x14ac:dyDescent="0.25">
      <c r="A887" s="33"/>
    </row>
    <row r="888" spans="1:1" ht="15.75" customHeight="1" x14ac:dyDescent="0.25">
      <c r="A888" s="33"/>
    </row>
    <row r="889" spans="1:1" ht="15.75" customHeight="1" x14ac:dyDescent="0.25">
      <c r="A889" s="33"/>
    </row>
    <row r="890" spans="1:1" ht="15.75" customHeight="1" x14ac:dyDescent="0.25">
      <c r="A890" s="33"/>
    </row>
    <row r="891" spans="1:1" ht="15.75" customHeight="1" x14ac:dyDescent="0.25">
      <c r="A891" s="33"/>
    </row>
    <row r="892" spans="1:1" ht="15.75" customHeight="1" x14ac:dyDescent="0.25">
      <c r="A892" s="33"/>
    </row>
    <row r="893" spans="1:1" ht="15.75" customHeight="1" x14ac:dyDescent="0.25">
      <c r="A893" s="33"/>
    </row>
    <row r="894" spans="1:1" ht="15.75" customHeight="1" x14ac:dyDescent="0.25">
      <c r="A894" s="33"/>
    </row>
    <row r="895" spans="1:1" ht="15.75" customHeight="1" x14ac:dyDescent="0.25">
      <c r="A895" s="33"/>
    </row>
    <row r="896" spans="1:1" ht="15.75" customHeight="1" x14ac:dyDescent="0.25">
      <c r="A896" s="33"/>
    </row>
    <row r="897" spans="1:1" ht="15.75" customHeight="1" x14ac:dyDescent="0.25">
      <c r="A897" s="33"/>
    </row>
    <row r="898" spans="1:1" ht="15.75" customHeight="1" x14ac:dyDescent="0.25">
      <c r="A898" s="33"/>
    </row>
    <row r="899" spans="1:1" ht="15.75" customHeight="1" x14ac:dyDescent="0.25">
      <c r="A899" s="33"/>
    </row>
    <row r="900" spans="1:1" ht="15.75" customHeight="1" x14ac:dyDescent="0.25">
      <c r="A900" s="33"/>
    </row>
    <row r="901" spans="1:1" ht="15.75" customHeight="1" x14ac:dyDescent="0.25">
      <c r="A901" s="33"/>
    </row>
    <row r="902" spans="1:1" ht="15.75" customHeight="1" x14ac:dyDescent="0.25">
      <c r="A902" s="33"/>
    </row>
    <row r="903" spans="1:1" ht="15.75" customHeight="1" x14ac:dyDescent="0.25">
      <c r="A903" s="33"/>
    </row>
    <row r="904" spans="1:1" ht="15.75" customHeight="1" x14ac:dyDescent="0.25">
      <c r="A904" s="33"/>
    </row>
    <row r="905" spans="1:1" ht="15.75" customHeight="1" x14ac:dyDescent="0.25">
      <c r="A905" s="33"/>
    </row>
    <row r="906" spans="1:1" ht="15.75" customHeight="1" x14ac:dyDescent="0.25">
      <c r="A906" s="33"/>
    </row>
    <row r="907" spans="1:1" ht="15.75" customHeight="1" x14ac:dyDescent="0.25">
      <c r="A907" s="33"/>
    </row>
    <row r="908" spans="1:1" ht="15.75" customHeight="1" x14ac:dyDescent="0.25">
      <c r="A908" s="33"/>
    </row>
    <row r="909" spans="1:1" ht="15.75" customHeight="1" x14ac:dyDescent="0.25">
      <c r="A909" s="33"/>
    </row>
    <row r="910" spans="1:1" ht="15.75" customHeight="1" x14ac:dyDescent="0.25">
      <c r="A910" s="33"/>
    </row>
    <row r="911" spans="1:1" ht="15.75" customHeight="1" x14ac:dyDescent="0.25">
      <c r="A911" s="33"/>
    </row>
    <row r="912" spans="1:1" ht="15.75" customHeight="1" x14ac:dyDescent="0.25">
      <c r="A912" s="33"/>
    </row>
    <row r="913" spans="1:1" ht="15.75" customHeight="1" x14ac:dyDescent="0.25">
      <c r="A913" s="33"/>
    </row>
    <row r="914" spans="1:1" ht="15.75" customHeight="1" x14ac:dyDescent="0.25">
      <c r="A914" s="33"/>
    </row>
    <row r="915" spans="1:1" ht="15.75" customHeight="1" x14ac:dyDescent="0.25">
      <c r="A915" s="33"/>
    </row>
    <row r="916" spans="1:1" ht="15.75" customHeight="1" x14ac:dyDescent="0.25">
      <c r="A916" s="33"/>
    </row>
    <row r="917" spans="1:1" ht="15.75" customHeight="1" x14ac:dyDescent="0.25">
      <c r="A917" s="33"/>
    </row>
    <row r="918" spans="1:1" ht="15.75" customHeight="1" x14ac:dyDescent="0.25">
      <c r="A918" s="33"/>
    </row>
    <row r="919" spans="1:1" ht="15.75" customHeight="1" x14ac:dyDescent="0.25">
      <c r="A919" s="33"/>
    </row>
    <row r="920" spans="1:1" ht="15.75" customHeight="1" x14ac:dyDescent="0.25">
      <c r="A920" s="33"/>
    </row>
    <row r="921" spans="1:1" ht="15.75" customHeight="1" x14ac:dyDescent="0.25">
      <c r="A921" s="33"/>
    </row>
    <row r="922" spans="1:1" ht="15.75" customHeight="1" x14ac:dyDescent="0.25">
      <c r="A922" s="33"/>
    </row>
    <row r="923" spans="1:1" ht="15.75" customHeight="1" x14ac:dyDescent="0.25">
      <c r="A923" s="33"/>
    </row>
    <row r="924" spans="1:1" ht="15.75" customHeight="1" x14ac:dyDescent="0.25">
      <c r="A924" s="33"/>
    </row>
    <row r="925" spans="1:1" ht="15.75" customHeight="1" x14ac:dyDescent="0.25">
      <c r="A925" s="33"/>
    </row>
    <row r="926" spans="1:1" ht="15.75" customHeight="1" x14ac:dyDescent="0.25">
      <c r="A926" s="33"/>
    </row>
    <row r="927" spans="1:1" ht="15.75" customHeight="1" x14ac:dyDescent="0.25">
      <c r="A927" s="33"/>
    </row>
    <row r="928" spans="1:1" ht="15.75" customHeight="1" x14ac:dyDescent="0.25">
      <c r="A928" s="33"/>
    </row>
    <row r="929" spans="1:1" ht="15.75" customHeight="1" x14ac:dyDescent="0.25">
      <c r="A929" s="33"/>
    </row>
    <row r="930" spans="1:1" ht="15.75" customHeight="1" x14ac:dyDescent="0.25">
      <c r="A930" s="33"/>
    </row>
    <row r="931" spans="1:1" ht="15.75" customHeight="1" x14ac:dyDescent="0.25">
      <c r="A931" s="33"/>
    </row>
    <row r="932" spans="1:1" ht="15.75" customHeight="1" x14ac:dyDescent="0.25">
      <c r="A932" s="33"/>
    </row>
    <row r="933" spans="1:1" ht="15.75" customHeight="1" x14ac:dyDescent="0.25">
      <c r="A933" s="33"/>
    </row>
    <row r="934" spans="1:1" ht="15.75" customHeight="1" x14ac:dyDescent="0.25">
      <c r="A934" s="33"/>
    </row>
    <row r="935" spans="1:1" ht="15.75" customHeight="1" x14ac:dyDescent="0.25">
      <c r="A935" s="33"/>
    </row>
    <row r="936" spans="1:1" ht="15.75" customHeight="1" x14ac:dyDescent="0.25">
      <c r="A936" s="33"/>
    </row>
    <row r="937" spans="1:1" ht="15.75" customHeight="1" x14ac:dyDescent="0.25">
      <c r="A937" s="33"/>
    </row>
    <row r="938" spans="1:1" ht="15.75" customHeight="1" x14ac:dyDescent="0.25">
      <c r="A938" s="33"/>
    </row>
    <row r="939" spans="1:1" ht="15.75" customHeight="1" x14ac:dyDescent="0.25">
      <c r="A939" s="33"/>
    </row>
    <row r="940" spans="1:1" ht="15.75" customHeight="1" x14ac:dyDescent="0.25">
      <c r="A940" s="33"/>
    </row>
    <row r="941" spans="1:1" ht="15.75" customHeight="1" x14ac:dyDescent="0.25">
      <c r="A941" s="33"/>
    </row>
    <row r="942" spans="1:1" ht="15.75" customHeight="1" x14ac:dyDescent="0.25">
      <c r="A942" s="33"/>
    </row>
    <row r="943" spans="1:1" ht="15.75" customHeight="1" x14ac:dyDescent="0.25">
      <c r="A943" s="33"/>
    </row>
    <row r="944" spans="1:1" ht="15.75" customHeight="1" x14ac:dyDescent="0.25">
      <c r="A944" s="33"/>
    </row>
    <row r="945" spans="1:1" ht="15.75" customHeight="1" x14ac:dyDescent="0.25">
      <c r="A945" s="33"/>
    </row>
    <row r="946" spans="1:1" ht="15.75" customHeight="1" x14ac:dyDescent="0.25">
      <c r="A946" s="33"/>
    </row>
    <row r="947" spans="1:1" ht="15.75" customHeight="1" x14ac:dyDescent="0.25">
      <c r="A947" s="33"/>
    </row>
    <row r="948" spans="1:1" ht="15.75" customHeight="1" x14ac:dyDescent="0.25">
      <c r="A948" s="33"/>
    </row>
    <row r="949" spans="1:1" ht="15.75" customHeight="1" x14ac:dyDescent="0.25">
      <c r="A949" s="33"/>
    </row>
    <row r="950" spans="1:1" ht="15.75" customHeight="1" x14ac:dyDescent="0.25">
      <c r="A950" s="33"/>
    </row>
    <row r="951" spans="1:1" ht="15.75" customHeight="1" x14ac:dyDescent="0.25">
      <c r="A951" s="33"/>
    </row>
    <row r="952" spans="1:1" ht="15.75" customHeight="1" x14ac:dyDescent="0.25">
      <c r="A952" s="33"/>
    </row>
    <row r="953" spans="1:1" ht="15.75" customHeight="1" x14ac:dyDescent="0.25">
      <c r="A953" s="33"/>
    </row>
    <row r="954" spans="1:1" ht="15.75" customHeight="1" x14ac:dyDescent="0.25">
      <c r="A954" s="33"/>
    </row>
    <row r="955" spans="1:1" ht="15.75" customHeight="1" x14ac:dyDescent="0.25">
      <c r="A955" s="33"/>
    </row>
    <row r="956" spans="1:1" ht="15.75" customHeight="1" x14ac:dyDescent="0.25">
      <c r="A956" s="33"/>
    </row>
    <row r="957" spans="1:1" ht="15.75" customHeight="1" x14ac:dyDescent="0.25">
      <c r="A957" s="33"/>
    </row>
    <row r="958" spans="1:1" ht="15.75" customHeight="1" x14ac:dyDescent="0.25">
      <c r="A958" s="33"/>
    </row>
    <row r="959" spans="1:1" ht="15.75" customHeight="1" x14ac:dyDescent="0.25">
      <c r="A959" s="33"/>
    </row>
    <row r="960" spans="1:1" ht="15.75" customHeight="1" x14ac:dyDescent="0.25">
      <c r="A960" s="33"/>
    </row>
    <row r="961" spans="1:1" ht="15.75" customHeight="1" x14ac:dyDescent="0.25">
      <c r="A961" s="33"/>
    </row>
    <row r="962" spans="1:1" ht="15.75" customHeight="1" x14ac:dyDescent="0.25">
      <c r="A962" s="33"/>
    </row>
    <row r="963" spans="1:1" ht="15.75" customHeight="1" x14ac:dyDescent="0.25">
      <c r="A963" s="33"/>
    </row>
    <row r="964" spans="1:1" ht="15.75" customHeight="1" x14ac:dyDescent="0.25">
      <c r="A964" s="33"/>
    </row>
    <row r="965" spans="1:1" ht="15.75" customHeight="1" x14ac:dyDescent="0.25">
      <c r="A965" s="33"/>
    </row>
    <row r="966" spans="1:1" ht="15.75" customHeight="1" x14ac:dyDescent="0.25">
      <c r="A966" s="33"/>
    </row>
    <row r="967" spans="1:1" ht="15.75" customHeight="1" x14ac:dyDescent="0.25">
      <c r="A967" s="33"/>
    </row>
    <row r="968" spans="1:1" ht="15.75" customHeight="1" x14ac:dyDescent="0.25">
      <c r="A968" s="33"/>
    </row>
    <row r="969" spans="1:1" ht="15.75" customHeight="1" x14ac:dyDescent="0.25">
      <c r="A969" s="33"/>
    </row>
    <row r="970" spans="1:1" ht="15.75" customHeight="1" x14ac:dyDescent="0.25">
      <c r="A970" s="33"/>
    </row>
    <row r="971" spans="1:1" ht="15.75" customHeight="1" x14ac:dyDescent="0.25">
      <c r="A971" s="33"/>
    </row>
    <row r="972" spans="1:1" ht="15.75" customHeight="1" x14ac:dyDescent="0.25">
      <c r="A972" s="33"/>
    </row>
    <row r="973" spans="1:1" ht="15.75" customHeight="1" x14ac:dyDescent="0.25">
      <c r="A973" s="33"/>
    </row>
    <row r="974" spans="1:1" ht="15.75" customHeight="1" x14ac:dyDescent="0.25">
      <c r="A974" s="33"/>
    </row>
    <row r="975" spans="1:1" ht="15.75" customHeight="1" x14ac:dyDescent="0.25">
      <c r="A975" s="33"/>
    </row>
    <row r="976" spans="1:1" ht="15.75" customHeight="1" x14ac:dyDescent="0.25">
      <c r="A976" s="33"/>
    </row>
    <row r="977" spans="1:1" ht="15.75" customHeight="1" x14ac:dyDescent="0.25">
      <c r="A977" s="33"/>
    </row>
    <row r="978" spans="1:1" ht="15.75" customHeight="1" x14ac:dyDescent="0.25">
      <c r="A978" s="33"/>
    </row>
    <row r="979" spans="1:1" ht="15.75" customHeight="1" x14ac:dyDescent="0.25">
      <c r="A979" s="33"/>
    </row>
    <row r="980" spans="1:1" ht="15.75" customHeight="1" x14ac:dyDescent="0.25">
      <c r="A980" s="33"/>
    </row>
    <row r="981" spans="1:1" ht="15.75" customHeight="1" x14ac:dyDescent="0.25">
      <c r="A981" s="33"/>
    </row>
    <row r="982" spans="1:1" ht="15.75" customHeight="1" x14ac:dyDescent="0.25">
      <c r="A982" s="33"/>
    </row>
    <row r="983" spans="1:1" ht="15.75" customHeight="1" x14ac:dyDescent="0.25">
      <c r="A983" s="33"/>
    </row>
    <row r="984" spans="1:1" ht="15.75" customHeight="1" x14ac:dyDescent="0.25">
      <c r="A984" s="33"/>
    </row>
    <row r="985" spans="1:1" ht="15.75" customHeight="1" x14ac:dyDescent="0.25">
      <c r="A985" s="33"/>
    </row>
    <row r="986" spans="1:1" ht="15.75" customHeight="1" x14ac:dyDescent="0.25">
      <c r="A986" s="33"/>
    </row>
    <row r="987" spans="1:1" ht="15.75" customHeight="1" x14ac:dyDescent="0.25">
      <c r="A987" s="33"/>
    </row>
    <row r="988" spans="1:1" ht="15.75" customHeight="1" x14ac:dyDescent="0.25">
      <c r="A988" s="33"/>
    </row>
    <row r="989" spans="1:1" ht="15.75" customHeight="1" x14ac:dyDescent="0.25">
      <c r="A989" s="33"/>
    </row>
    <row r="990" spans="1:1" ht="15.75" customHeight="1" x14ac:dyDescent="0.25">
      <c r="A990" s="33"/>
    </row>
    <row r="991" spans="1:1" ht="15.75" customHeight="1" x14ac:dyDescent="0.25">
      <c r="A991" s="33"/>
    </row>
    <row r="992" spans="1:1" ht="15.75" customHeight="1" x14ac:dyDescent="0.25">
      <c r="A992" s="33"/>
    </row>
    <row r="993" spans="1:1" ht="15.75" customHeight="1" x14ac:dyDescent="0.25">
      <c r="A993" s="33"/>
    </row>
    <row r="994" spans="1:1" ht="15.75" customHeight="1" x14ac:dyDescent="0.25">
      <c r="A994" s="33"/>
    </row>
    <row r="995" spans="1:1" ht="15.75" customHeight="1" x14ac:dyDescent="0.25">
      <c r="A995" s="33"/>
    </row>
    <row r="996" spans="1:1" ht="15.75" customHeight="1" x14ac:dyDescent="0.25">
      <c r="A996" s="33"/>
    </row>
    <row r="997" spans="1:1" ht="15.75" customHeight="1" x14ac:dyDescent="0.25">
      <c r="A997" s="33"/>
    </row>
    <row r="998" spans="1:1" ht="15.75" customHeight="1" x14ac:dyDescent="0.25">
      <c r="A998" s="33"/>
    </row>
    <row r="999" spans="1:1" ht="15.75" customHeight="1" x14ac:dyDescent="0.25">
      <c r="A999" s="33"/>
    </row>
    <row r="1000" spans="1:1" ht="15.75" customHeight="1" x14ac:dyDescent="0.25">
      <c r="A1000" s="33"/>
    </row>
  </sheetData>
  <mergeCells count="8">
    <mergeCell ref="J1:J2"/>
    <mergeCell ref="L1:L2"/>
    <mergeCell ref="K1:K2"/>
    <mergeCell ref="B1:F1"/>
    <mergeCell ref="A1:A2"/>
    <mergeCell ref="H1:H2"/>
    <mergeCell ref="G1:G2"/>
    <mergeCell ref="I1:I2"/>
  </mergeCells>
  <conditionalFormatting sqref="K4:L6">
    <cfRule type="cellIs" dxfId="41" priority="1" operator="greaterThanOrEqual">
      <formula>0</formula>
    </cfRule>
  </conditionalFormatting>
  <conditionalFormatting sqref="K4:L6">
    <cfRule type="cellIs" dxfId="40" priority="2" operator="lessThan">
      <formula>0</formula>
    </cfRule>
  </conditionalFormatting>
  <conditionalFormatting sqref="B2:B6">
    <cfRule type="cellIs" dxfId="39" priority="3" operator="equal">
      <formula>"поставил"</formula>
    </cfRule>
  </conditionalFormatting>
  <conditionalFormatting sqref="B2:B6">
    <cfRule type="cellIs" dxfId="38" priority="4" operator="equal">
      <formula>"снял"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33"/>
  <sheetViews>
    <sheetView workbookViewId="0">
      <pane ySplit="2" topLeftCell="A3" activePane="bottomLeft" state="frozen"/>
      <selection pane="bottomLeft" activeCell="M82" sqref="A1:P82"/>
    </sheetView>
  </sheetViews>
  <sheetFormatPr defaultColWidth="14.42578125" defaultRowHeight="15" customHeight="1" x14ac:dyDescent="0.25"/>
  <cols>
    <col min="1" max="1" width="10.140625" customWidth="1"/>
    <col min="2" max="2" width="11.42578125" customWidth="1"/>
    <col min="3" max="3" width="11.5703125" customWidth="1"/>
    <col min="4" max="4" width="9.140625" customWidth="1"/>
    <col min="5" max="5" width="6.140625" customWidth="1"/>
    <col min="6" max="6" width="7.28515625" customWidth="1"/>
    <col min="7" max="7" width="11.42578125" customWidth="1"/>
    <col min="8" max="8" width="14.140625" customWidth="1"/>
    <col min="9" max="9" width="16.42578125" customWidth="1"/>
    <col min="10" max="10" width="17.7109375" customWidth="1"/>
    <col min="11" max="11" width="10.85546875" customWidth="1"/>
    <col min="12" max="12" width="15.28515625" customWidth="1"/>
    <col min="13" max="23" width="8.7109375" customWidth="1"/>
  </cols>
  <sheetData>
    <row r="1" spans="1:25" x14ac:dyDescent="0.25">
      <c r="A1" s="66" t="s">
        <v>0</v>
      </c>
      <c r="B1" s="69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 x14ac:dyDescent="0.25">
      <c r="A2" s="57"/>
      <c r="B2" s="6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7">
        <v>43466</v>
      </c>
      <c r="B3" s="6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5" x14ac:dyDescent="0.25">
      <c r="A4" s="27">
        <v>43473</v>
      </c>
      <c r="B4" s="6"/>
      <c r="C4" s="10">
        <v>0.29166666666666669</v>
      </c>
      <c r="D4" s="5">
        <v>230</v>
      </c>
      <c r="E4" s="5">
        <v>27</v>
      </c>
      <c r="F4" s="5">
        <v>4</v>
      </c>
      <c r="G4" s="5">
        <v>1449332</v>
      </c>
      <c r="H4" s="5">
        <v>0</v>
      </c>
      <c r="I4" s="5">
        <f t="shared" ref="I4:I80" si="0">H4*F4</f>
        <v>0</v>
      </c>
      <c r="J4" s="5">
        <v>0</v>
      </c>
      <c r="K4" s="7">
        <f t="shared" ref="K4:K82" si="1">J4-I4</f>
        <v>0</v>
      </c>
      <c r="L4" s="8"/>
    </row>
    <row r="5" spans="1:25" x14ac:dyDescent="0.25">
      <c r="A5" s="27">
        <v>43474</v>
      </c>
      <c r="B5" s="6" t="s">
        <v>16</v>
      </c>
      <c r="C5" s="10">
        <v>0.73472222222222217</v>
      </c>
      <c r="D5" s="5">
        <v>230</v>
      </c>
      <c r="E5" s="5">
        <v>27</v>
      </c>
      <c r="F5" s="5">
        <v>4</v>
      </c>
      <c r="G5" s="5">
        <v>1449570</v>
      </c>
      <c r="H5" s="5">
        <f t="shared" ref="H5:H80" si="2">G5-G4</f>
        <v>238</v>
      </c>
      <c r="I5" s="5">
        <f t="shared" si="0"/>
        <v>952</v>
      </c>
      <c r="J5" s="5">
        <v>932</v>
      </c>
      <c r="K5" s="7">
        <f t="shared" si="1"/>
        <v>-20</v>
      </c>
      <c r="L5" s="29">
        <f>C6-C5</f>
        <v>1.388888888888995E-3</v>
      </c>
    </row>
    <row r="6" spans="1:25" x14ac:dyDescent="0.25">
      <c r="A6" s="27">
        <v>43474</v>
      </c>
      <c r="B6" s="6" t="s">
        <v>18</v>
      </c>
      <c r="C6" s="10">
        <v>0.73611111111111116</v>
      </c>
      <c r="D6" s="5">
        <v>230</v>
      </c>
      <c r="E6" s="5">
        <v>41</v>
      </c>
      <c r="F6" s="5">
        <v>4</v>
      </c>
      <c r="G6" s="5">
        <v>1449570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8"/>
    </row>
    <row r="7" spans="1:25" x14ac:dyDescent="0.25">
      <c r="A7" s="27">
        <v>43477</v>
      </c>
      <c r="B7" s="6" t="s">
        <v>16</v>
      </c>
      <c r="C7" s="10">
        <v>0.34722222222222227</v>
      </c>
      <c r="D7" s="5">
        <v>230</v>
      </c>
      <c r="E7" s="5">
        <v>41</v>
      </c>
      <c r="F7" s="5">
        <v>4</v>
      </c>
      <c r="G7" s="5">
        <v>1452419</v>
      </c>
      <c r="H7" s="5">
        <f t="shared" si="2"/>
        <v>2849</v>
      </c>
      <c r="I7" s="5">
        <f t="shared" si="0"/>
        <v>11396</v>
      </c>
      <c r="J7" s="5">
        <v>11379</v>
      </c>
      <c r="K7" s="7">
        <f t="shared" si="1"/>
        <v>-17</v>
      </c>
      <c r="L7" s="29">
        <f>C8-C7</f>
        <v>3.4722222222221544E-3</v>
      </c>
    </row>
    <row r="8" spans="1:25" x14ac:dyDescent="0.25">
      <c r="A8" s="27">
        <v>43477</v>
      </c>
      <c r="B8" s="6" t="s">
        <v>18</v>
      </c>
      <c r="C8" s="10">
        <v>0.35069444444444442</v>
      </c>
      <c r="D8" s="5">
        <v>230</v>
      </c>
      <c r="E8" s="5">
        <v>27</v>
      </c>
      <c r="F8" s="5">
        <v>4</v>
      </c>
      <c r="G8" s="5">
        <v>1452419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5" x14ac:dyDescent="0.25">
      <c r="A9" s="27">
        <v>43478</v>
      </c>
      <c r="B9" s="6" t="s">
        <v>16</v>
      </c>
      <c r="C9" s="10">
        <v>2.8472222222222222E-2</v>
      </c>
      <c r="D9" s="5">
        <v>230</v>
      </c>
      <c r="E9" s="5">
        <v>27</v>
      </c>
      <c r="F9" s="5">
        <v>4</v>
      </c>
      <c r="G9" s="5">
        <v>1452823</v>
      </c>
      <c r="H9" s="5">
        <f t="shared" si="2"/>
        <v>404</v>
      </c>
      <c r="I9" s="5">
        <f t="shared" si="0"/>
        <v>1616</v>
      </c>
      <c r="J9" s="5">
        <v>1620</v>
      </c>
      <c r="K9" s="7">
        <f t="shared" si="1"/>
        <v>4</v>
      </c>
      <c r="L9" s="29">
        <f>C10-C9</f>
        <v>1.3888888888888909E-3</v>
      </c>
    </row>
    <row r="10" spans="1:25" x14ac:dyDescent="0.25">
      <c r="A10" s="27">
        <v>43478</v>
      </c>
      <c r="B10" s="6" t="s">
        <v>18</v>
      </c>
      <c r="C10" s="10">
        <v>2.9861111111111113E-2</v>
      </c>
      <c r="D10" s="5">
        <v>230</v>
      </c>
      <c r="E10" s="5">
        <v>41</v>
      </c>
      <c r="F10" s="5">
        <v>4</v>
      </c>
      <c r="G10" s="5">
        <v>1452823</v>
      </c>
      <c r="H10" s="5">
        <f t="shared" si="2"/>
        <v>0</v>
      </c>
      <c r="I10" s="5">
        <f t="shared" si="0"/>
        <v>0</v>
      </c>
      <c r="J10" s="5">
        <v>0</v>
      </c>
      <c r="K10" s="7">
        <f t="shared" si="1"/>
        <v>0</v>
      </c>
      <c r="L10" s="8"/>
    </row>
    <row r="11" spans="1:25" x14ac:dyDescent="0.25">
      <c r="A11" s="27">
        <v>43480</v>
      </c>
      <c r="B11" s="6" t="s">
        <v>16</v>
      </c>
      <c r="C11" s="10">
        <v>0.4236111111111111</v>
      </c>
      <c r="D11" s="5">
        <v>230</v>
      </c>
      <c r="E11" s="5">
        <v>41</v>
      </c>
      <c r="F11" s="5">
        <v>4</v>
      </c>
      <c r="G11" s="5">
        <v>1455930</v>
      </c>
      <c r="H11" s="5">
        <f t="shared" si="2"/>
        <v>3107</v>
      </c>
      <c r="I11" s="5">
        <f t="shared" si="0"/>
        <v>12428</v>
      </c>
      <c r="J11" s="5">
        <v>12390</v>
      </c>
      <c r="K11" s="7">
        <f t="shared" si="1"/>
        <v>-38</v>
      </c>
      <c r="L11" s="29">
        <f>C12-C11</f>
        <v>3.4722222222222099E-3</v>
      </c>
      <c r="M11" s="68" t="s">
        <v>23</v>
      </c>
      <c r="N11" s="55"/>
      <c r="O11" s="55"/>
      <c r="P11" s="55"/>
    </row>
    <row r="12" spans="1:25" x14ac:dyDescent="0.25">
      <c r="A12" s="27">
        <v>43480</v>
      </c>
      <c r="B12" s="6" t="s">
        <v>18</v>
      </c>
      <c r="C12" s="10">
        <v>0.42708333333333331</v>
      </c>
      <c r="D12" s="5">
        <v>230</v>
      </c>
      <c r="E12" s="5">
        <v>42</v>
      </c>
      <c r="F12" s="5">
        <v>4</v>
      </c>
      <c r="G12" s="5">
        <v>1455930</v>
      </c>
      <c r="H12" s="5">
        <f t="shared" si="2"/>
        <v>0</v>
      </c>
      <c r="I12" s="5">
        <f t="shared" si="0"/>
        <v>0</v>
      </c>
      <c r="J12" s="5">
        <v>0</v>
      </c>
      <c r="K12" s="7">
        <f t="shared" si="1"/>
        <v>0</v>
      </c>
      <c r="L12" s="8"/>
    </row>
    <row r="13" spans="1:25" x14ac:dyDescent="0.25">
      <c r="A13" s="27">
        <v>43480</v>
      </c>
      <c r="B13" s="6"/>
      <c r="C13" s="13">
        <v>0.79166666666666663</v>
      </c>
      <c r="D13" s="5">
        <v>230</v>
      </c>
      <c r="E13" s="5">
        <v>42</v>
      </c>
      <c r="F13" s="5">
        <v>4</v>
      </c>
      <c r="G13" s="5">
        <v>1456464</v>
      </c>
      <c r="H13" s="5">
        <f t="shared" si="2"/>
        <v>534</v>
      </c>
      <c r="I13" s="5">
        <f t="shared" si="0"/>
        <v>2136</v>
      </c>
      <c r="J13" s="5">
        <v>2136</v>
      </c>
      <c r="K13" s="7">
        <f t="shared" si="1"/>
        <v>0</v>
      </c>
      <c r="L13" s="8"/>
    </row>
    <row r="14" spans="1:25" ht="15" customHeight="1" x14ac:dyDescent="0.25">
      <c r="A14" s="27">
        <v>43481</v>
      </c>
      <c r="B14" s="6"/>
      <c r="C14" s="16">
        <v>0.27777777777777779</v>
      </c>
      <c r="D14" s="5">
        <v>230</v>
      </c>
      <c r="E14" s="5">
        <v>42</v>
      </c>
      <c r="F14" s="5">
        <v>4</v>
      </c>
      <c r="G14" s="5">
        <v>1456886</v>
      </c>
      <c r="H14" s="5">
        <f t="shared" si="2"/>
        <v>422</v>
      </c>
      <c r="I14" s="5">
        <f t="shared" si="0"/>
        <v>1688</v>
      </c>
      <c r="J14" s="5">
        <v>1688</v>
      </c>
      <c r="K14" s="7">
        <f t="shared" si="1"/>
        <v>0</v>
      </c>
      <c r="L14" s="8"/>
    </row>
    <row r="15" spans="1:25" ht="15" customHeight="1" x14ac:dyDescent="0.25">
      <c r="A15" s="27">
        <v>43481</v>
      </c>
      <c r="B15" s="6"/>
      <c r="C15" s="16">
        <v>0.74791666666666667</v>
      </c>
      <c r="D15" s="5">
        <v>230</v>
      </c>
      <c r="E15" s="5">
        <v>42</v>
      </c>
      <c r="F15" s="5">
        <v>4</v>
      </c>
      <c r="G15" s="5">
        <v>1456886</v>
      </c>
      <c r="H15" s="5">
        <f t="shared" si="2"/>
        <v>0</v>
      </c>
      <c r="I15" s="5">
        <f t="shared" si="0"/>
        <v>0</v>
      </c>
      <c r="J15" s="5">
        <v>0</v>
      </c>
      <c r="K15" s="7">
        <f t="shared" si="1"/>
        <v>0</v>
      </c>
      <c r="L15" s="8"/>
    </row>
    <row r="16" spans="1:25" ht="15" customHeight="1" x14ac:dyDescent="0.25">
      <c r="A16" s="27">
        <v>43482</v>
      </c>
      <c r="B16" s="6"/>
      <c r="C16" s="16">
        <v>0.25</v>
      </c>
      <c r="D16" s="5">
        <v>230</v>
      </c>
      <c r="E16" s="5">
        <v>42</v>
      </c>
      <c r="F16" s="5">
        <v>4</v>
      </c>
      <c r="G16" s="5">
        <v>1456886</v>
      </c>
      <c r="H16" s="5">
        <f t="shared" si="2"/>
        <v>0</v>
      </c>
      <c r="I16" s="5">
        <f t="shared" si="0"/>
        <v>0</v>
      </c>
      <c r="J16" s="5">
        <v>0</v>
      </c>
      <c r="K16" s="7">
        <f t="shared" si="1"/>
        <v>0</v>
      </c>
      <c r="L16" s="8"/>
    </row>
    <row r="17" spans="1:16" ht="15" customHeight="1" x14ac:dyDescent="0.25">
      <c r="A17" s="27">
        <v>43482</v>
      </c>
      <c r="B17" s="6" t="s">
        <v>16</v>
      </c>
      <c r="C17" s="16">
        <v>0.59236111111111112</v>
      </c>
      <c r="D17" s="6">
        <v>230</v>
      </c>
      <c r="E17" s="5">
        <v>42</v>
      </c>
      <c r="F17" s="5">
        <v>4</v>
      </c>
      <c r="G17" s="5">
        <v>1457248</v>
      </c>
      <c r="H17" s="5">
        <f t="shared" si="2"/>
        <v>362</v>
      </c>
      <c r="I17" s="5">
        <f t="shared" si="0"/>
        <v>1448</v>
      </c>
      <c r="J17" s="5">
        <v>1444</v>
      </c>
      <c r="K17" s="7">
        <f t="shared" si="1"/>
        <v>-4</v>
      </c>
      <c r="L17" s="29">
        <f>C18-C17</f>
        <v>1.4583333333333282E-2</v>
      </c>
      <c r="M17" s="54" t="s">
        <v>17</v>
      </c>
      <c r="N17" s="55"/>
      <c r="O17" s="55"/>
      <c r="P17" s="55"/>
    </row>
    <row r="18" spans="1:16" ht="15" customHeight="1" x14ac:dyDescent="0.25">
      <c r="A18" s="27">
        <v>43482</v>
      </c>
      <c r="B18" s="6" t="s">
        <v>18</v>
      </c>
      <c r="C18" s="16">
        <v>0.6069444444444444</v>
      </c>
      <c r="D18" s="34">
        <v>230</v>
      </c>
      <c r="E18" s="5">
        <v>41</v>
      </c>
      <c r="F18" s="5">
        <v>4</v>
      </c>
      <c r="G18" s="5">
        <v>1457248</v>
      </c>
      <c r="H18" s="5">
        <f t="shared" si="2"/>
        <v>0</v>
      </c>
      <c r="I18" s="5">
        <f t="shared" si="0"/>
        <v>0</v>
      </c>
      <c r="J18" s="5">
        <v>0</v>
      </c>
      <c r="K18" s="7">
        <f t="shared" si="1"/>
        <v>0</v>
      </c>
      <c r="L18" s="8"/>
    </row>
    <row r="19" spans="1:16" ht="15" customHeight="1" x14ac:dyDescent="0.25">
      <c r="A19" s="27">
        <v>43482</v>
      </c>
      <c r="B19" s="6"/>
      <c r="C19" s="16">
        <v>0.78125</v>
      </c>
      <c r="D19" s="34">
        <v>230</v>
      </c>
      <c r="E19" s="5">
        <v>41</v>
      </c>
      <c r="F19" s="5">
        <v>4</v>
      </c>
      <c r="G19" s="5">
        <v>1457515</v>
      </c>
      <c r="H19" s="5">
        <f t="shared" si="2"/>
        <v>267</v>
      </c>
      <c r="I19" s="5">
        <f t="shared" si="0"/>
        <v>1068</v>
      </c>
      <c r="J19" s="5">
        <v>1063</v>
      </c>
      <c r="K19" s="7">
        <f t="shared" si="1"/>
        <v>-5</v>
      </c>
      <c r="L19" s="8"/>
      <c r="M19" s="54" t="s">
        <v>17</v>
      </c>
      <c r="N19" s="55"/>
      <c r="O19" s="55"/>
      <c r="P19" s="55"/>
    </row>
    <row r="20" spans="1:16" ht="15" customHeight="1" x14ac:dyDescent="0.25">
      <c r="A20" s="27">
        <v>43483</v>
      </c>
      <c r="B20" s="6"/>
      <c r="C20" s="16">
        <v>0.25138888888888888</v>
      </c>
      <c r="D20" s="34">
        <v>230</v>
      </c>
      <c r="E20" s="5">
        <v>41</v>
      </c>
      <c r="F20" s="5">
        <v>4</v>
      </c>
      <c r="G20" s="5">
        <v>1458155</v>
      </c>
      <c r="H20" s="5">
        <f t="shared" si="2"/>
        <v>640</v>
      </c>
      <c r="I20" s="5">
        <f t="shared" si="0"/>
        <v>2560</v>
      </c>
      <c r="J20" s="5">
        <v>2561</v>
      </c>
      <c r="K20" s="7">
        <f t="shared" si="1"/>
        <v>1</v>
      </c>
      <c r="L20" s="8"/>
    </row>
    <row r="21" spans="1:16" ht="15.75" customHeight="1" x14ac:dyDescent="0.25">
      <c r="A21" s="27">
        <v>43483</v>
      </c>
      <c r="B21" s="6"/>
      <c r="C21" s="16">
        <v>0.77569444444444446</v>
      </c>
      <c r="D21" s="34">
        <v>230</v>
      </c>
      <c r="E21" s="5">
        <v>42</v>
      </c>
      <c r="F21" s="5">
        <v>4</v>
      </c>
      <c r="G21" s="5">
        <v>1458729</v>
      </c>
      <c r="H21" s="5">
        <f t="shared" si="2"/>
        <v>574</v>
      </c>
      <c r="I21" s="5">
        <f t="shared" si="0"/>
        <v>2296</v>
      </c>
      <c r="J21" s="18">
        <v>2291</v>
      </c>
      <c r="K21" s="7">
        <f t="shared" si="1"/>
        <v>-5</v>
      </c>
      <c r="L21" s="8"/>
      <c r="M21" s="54" t="s">
        <v>17</v>
      </c>
      <c r="N21" s="55"/>
      <c r="O21" s="55"/>
      <c r="P21" s="55"/>
    </row>
    <row r="22" spans="1:16" ht="15.75" customHeight="1" x14ac:dyDescent="0.25">
      <c r="A22" s="31">
        <v>43484</v>
      </c>
      <c r="B22" s="21" t="s">
        <v>16</v>
      </c>
      <c r="C22" s="20">
        <v>1.2500000000000001E-2</v>
      </c>
      <c r="D22" s="35">
        <v>230</v>
      </c>
      <c r="E22" s="18">
        <v>42</v>
      </c>
      <c r="F22" s="18">
        <v>4</v>
      </c>
      <c r="G22" s="18">
        <v>1458991</v>
      </c>
      <c r="H22" s="5">
        <f t="shared" si="2"/>
        <v>262</v>
      </c>
      <c r="I22" s="5">
        <f t="shared" si="0"/>
        <v>1048</v>
      </c>
      <c r="J22" s="18">
        <v>1045</v>
      </c>
      <c r="K22" s="7">
        <f t="shared" si="1"/>
        <v>-3</v>
      </c>
      <c r="L22" s="29">
        <f>C23-C22</f>
        <v>1.1805555555555555E-2</v>
      </c>
      <c r="M22" s="54" t="s">
        <v>17</v>
      </c>
      <c r="N22" s="55"/>
      <c r="O22" s="55"/>
      <c r="P22" s="55"/>
    </row>
    <row r="23" spans="1:16" ht="15.75" customHeight="1" x14ac:dyDescent="0.25">
      <c r="A23" s="31">
        <v>43484</v>
      </c>
      <c r="B23" s="21" t="s">
        <v>18</v>
      </c>
      <c r="C23" s="20">
        <v>2.4305555555555556E-2</v>
      </c>
      <c r="D23" s="35">
        <v>230</v>
      </c>
      <c r="E23" s="18">
        <v>41</v>
      </c>
      <c r="F23" s="18">
        <v>4</v>
      </c>
      <c r="G23" s="18">
        <v>1458991</v>
      </c>
      <c r="H23" s="5">
        <f t="shared" si="2"/>
        <v>0</v>
      </c>
      <c r="I23" s="5">
        <f t="shared" si="0"/>
        <v>0</v>
      </c>
      <c r="J23" s="18">
        <v>0</v>
      </c>
      <c r="K23" s="7">
        <f t="shared" si="1"/>
        <v>0</v>
      </c>
      <c r="L23" s="8"/>
    </row>
    <row r="24" spans="1:16" ht="15.75" customHeight="1" x14ac:dyDescent="0.25">
      <c r="A24" s="31">
        <v>43484</v>
      </c>
      <c r="B24" s="6"/>
      <c r="C24" s="20">
        <v>0.25763888888888886</v>
      </c>
      <c r="D24" s="35">
        <v>230</v>
      </c>
      <c r="E24" s="18">
        <v>41</v>
      </c>
      <c r="F24" s="18">
        <v>4</v>
      </c>
      <c r="G24" s="18">
        <v>1459305</v>
      </c>
      <c r="H24" s="5">
        <f t="shared" si="2"/>
        <v>314</v>
      </c>
      <c r="I24" s="5">
        <f t="shared" si="0"/>
        <v>1256</v>
      </c>
      <c r="J24" s="18">
        <v>1254</v>
      </c>
      <c r="K24" s="7">
        <f t="shared" si="1"/>
        <v>-2</v>
      </c>
      <c r="L24" s="8"/>
      <c r="M24" s="54" t="s">
        <v>17</v>
      </c>
      <c r="N24" s="55"/>
      <c r="O24" s="55"/>
      <c r="P24" s="55"/>
    </row>
    <row r="25" spans="1:16" ht="15.75" customHeight="1" x14ac:dyDescent="0.25">
      <c r="A25" s="31">
        <v>43484</v>
      </c>
      <c r="B25" s="6"/>
      <c r="C25" s="20">
        <v>0.7729166666666667</v>
      </c>
      <c r="D25" s="35">
        <v>230</v>
      </c>
      <c r="E25" s="18">
        <v>41</v>
      </c>
      <c r="F25" s="18">
        <v>4</v>
      </c>
      <c r="G25" s="18">
        <v>1460014</v>
      </c>
      <c r="H25" s="5">
        <f t="shared" si="2"/>
        <v>709</v>
      </c>
      <c r="I25" s="5">
        <f t="shared" si="0"/>
        <v>2836</v>
      </c>
      <c r="J25" s="18">
        <v>2832</v>
      </c>
      <c r="K25" s="7">
        <f t="shared" si="1"/>
        <v>-4</v>
      </c>
      <c r="L25" s="8"/>
      <c r="M25" s="54" t="s">
        <v>17</v>
      </c>
      <c r="N25" s="55"/>
      <c r="O25" s="55"/>
      <c r="P25" s="55"/>
    </row>
    <row r="26" spans="1:16" ht="15.75" customHeight="1" x14ac:dyDescent="0.25">
      <c r="A26" s="31">
        <v>43485</v>
      </c>
      <c r="B26" s="21" t="s">
        <v>16</v>
      </c>
      <c r="C26" s="20">
        <v>3.125E-2</v>
      </c>
      <c r="D26" s="35">
        <v>230</v>
      </c>
      <c r="E26" s="18">
        <v>41</v>
      </c>
      <c r="F26" s="18">
        <v>4</v>
      </c>
      <c r="G26" s="18">
        <v>1460322</v>
      </c>
      <c r="H26" s="5">
        <f t="shared" si="2"/>
        <v>308</v>
      </c>
      <c r="I26" s="5">
        <f t="shared" si="0"/>
        <v>1232</v>
      </c>
      <c r="J26" s="18">
        <v>1232</v>
      </c>
      <c r="K26" s="7">
        <f t="shared" si="1"/>
        <v>0</v>
      </c>
      <c r="L26" s="29">
        <f>C27-C26</f>
        <v>1.2499999999999997E-2</v>
      </c>
    </row>
    <row r="27" spans="1:16" ht="15.75" customHeight="1" x14ac:dyDescent="0.25">
      <c r="A27" s="31">
        <v>43485</v>
      </c>
      <c r="B27" s="21" t="s">
        <v>18</v>
      </c>
      <c r="C27" s="20">
        <v>4.3749999999999997E-2</v>
      </c>
      <c r="D27" s="35">
        <v>230</v>
      </c>
      <c r="E27" s="18">
        <v>42</v>
      </c>
      <c r="F27" s="18">
        <v>4</v>
      </c>
      <c r="G27" s="18">
        <v>1460322</v>
      </c>
      <c r="H27" s="5">
        <f t="shared" si="2"/>
        <v>0</v>
      </c>
      <c r="I27" s="5">
        <f t="shared" si="0"/>
        <v>0</v>
      </c>
      <c r="J27" s="18">
        <v>0</v>
      </c>
      <c r="K27" s="7">
        <f t="shared" si="1"/>
        <v>0</v>
      </c>
      <c r="L27" s="8"/>
    </row>
    <row r="28" spans="1:16" ht="15.75" customHeight="1" x14ac:dyDescent="0.25">
      <c r="A28" s="31">
        <v>39833</v>
      </c>
      <c r="B28" s="6"/>
      <c r="C28" s="20">
        <v>0.25347222222222221</v>
      </c>
      <c r="D28" s="35">
        <v>230</v>
      </c>
      <c r="E28" s="18">
        <v>42</v>
      </c>
      <c r="F28" s="18">
        <v>4</v>
      </c>
      <c r="G28" s="18">
        <v>1460587</v>
      </c>
      <c r="H28" s="5">
        <f t="shared" si="2"/>
        <v>265</v>
      </c>
      <c r="I28" s="5">
        <f t="shared" si="0"/>
        <v>1060</v>
      </c>
      <c r="J28" s="18">
        <v>1060</v>
      </c>
      <c r="K28" s="7">
        <f t="shared" si="1"/>
        <v>0</v>
      </c>
      <c r="L28" s="8"/>
    </row>
    <row r="29" spans="1:16" ht="15.75" customHeight="1" x14ac:dyDescent="0.25">
      <c r="A29" s="31">
        <v>43485</v>
      </c>
      <c r="B29" s="21" t="s">
        <v>16</v>
      </c>
      <c r="C29" s="20">
        <v>0.42708333333333331</v>
      </c>
      <c r="D29" s="35">
        <v>230</v>
      </c>
      <c r="E29" s="18">
        <v>42</v>
      </c>
      <c r="F29" s="18">
        <v>4</v>
      </c>
      <c r="G29" s="18">
        <v>1460730</v>
      </c>
      <c r="H29" s="5">
        <f t="shared" si="2"/>
        <v>143</v>
      </c>
      <c r="I29" s="5">
        <f t="shared" si="0"/>
        <v>572</v>
      </c>
      <c r="J29" s="18">
        <v>572</v>
      </c>
      <c r="K29" s="7">
        <f t="shared" si="1"/>
        <v>0</v>
      </c>
      <c r="L29" s="29">
        <f>C30-C29</f>
        <v>1.7361111111111105E-2</v>
      </c>
    </row>
    <row r="30" spans="1:16" ht="15.75" customHeight="1" x14ac:dyDescent="0.25">
      <c r="A30" s="31">
        <v>43485</v>
      </c>
      <c r="B30" s="21" t="s">
        <v>18</v>
      </c>
      <c r="C30" s="20">
        <v>0.44444444444444442</v>
      </c>
      <c r="D30" s="35">
        <v>230</v>
      </c>
      <c r="E30" s="18">
        <v>41</v>
      </c>
      <c r="F30" s="18">
        <v>4</v>
      </c>
      <c r="G30" s="18">
        <v>1460730</v>
      </c>
      <c r="H30" s="5">
        <f t="shared" si="2"/>
        <v>0</v>
      </c>
      <c r="I30" s="5">
        <f t="shared" si="0"/>
        <v>0</v>
      </c>
      <c r="J30" s="18">
        <v>0</v>
      </c>
      <c r="K30" s="7">
        <f t="shared" si="1"/>
        <v>0</v>
      </c>
      <c r="L30" s="8"/>
    </row>
    <row r="31" spans="1:16" ht="15.75" customHeight="1" x14ac:dyDescent="0.25">
      <c r="A31" s="31">
        <v>43485</v>
      </c>
      <c r="B31" s="6"/>
      <c r="C31" s="20">
        <v>0.77638888888888891</v>
      </c>
      <c r="D31" s="35">
        <v>230</v>
      </c>
      <c r="E31" s="18">
        <v>41</v>
      </c>
      <c r="F31" s="18">
        <v>4</v>
      </c>
      <c r="G31" s="18">
        <v>1461208</v>
      </c>
      <c r="H31" s="5">
        <f t="shared" si="2"/>
        <v>478</v>
      </c>
      <c r="I31" s="5">
        <f t="shared" si="0"/>
        <v>1912</v>
      </c>
      <c r="J31" s="5">
        <f>1566+344</f>
        <v>1910</v>
      </c>
      <c r="K31" s="7">
        <f t="shared" si="1"/>
        <v>-2</v>
      </c>
      <c r="L31" s="8"/>
      <c r="M31" s="54" t="s">
        <v>17</v>
      </c>
      <c r="N31" s="55"/>
      <c r="O31" s="55"/>
      <c r="P31" s="55"/>
    </row>
    <row r="32" spans="1:16" ht="15.75" customHeight="1" x14ac:dyDescent="0.25">
      <c r="A32" s="31">
        <v>43486</v>
      </c>
      <c r="B32" s="21" t="s">
        <v>16</v>
      </c>
      <c r="C32" s="20">
        <v>0.2013888888888889</v>
      </c>
      <c r="D32" s="35">
        <v>230</v>
      </c>
      <c r="E32" s="18">
        <v>41</v>
      </c>
      <c r="F32" s="18">
        <v>4</v>
      </c>
      <c r="G32" s="18">
        <v>1461560</v>
      </c>
      <c r="H32" s="5">
        <f t="shared" si="2"/>
        <v>352</v>
      </c>
      <c r="I32" s="5">
        <f t="shared" si="0"/>
        <v>1408</v>
      </c>
      <c r="J32" s="18">
        <v>1410</v>
      </c>
      <c r="K32" s="7">
        <f t="shared" si="1"/>
        <v>2</v>
      </c>
      <c r="L32" s="29">
        <f>C33-C32</f>
        <v>5.1388888888888873E-2</v>
      </c>
    </row>
    <row r="33" spans="1:16" ht="15.75" customHeight="1" x14ac:dyDescent="0.25">
      <c r="A33" s="31">
        <v>43486</v>
      </c>
      <c r="B33" s="21" t="s">
        <v>18</v>
      </c>
      <c r="C33" s="20">
        <v>0.25277777777777777</v>
      </c>
      <c r="D33" s="35">
        <v>230</v>
      </c>
      <c r="E33" s="18">
        <v>42</v>
      </c>
      <c r="F33" s="18">
        <v>4</v>
      </c>
      <c r="G33" s="18">
        <v>1461560</v>
      </c>
      <c r="H33" s="5">
        <f t="shared" si="2"/>
        <v>0</v>
      </c>
      <c r="I33" s="5">
        <f t="shared" si="0"/>
        <v>0</v>
      </c>
      <c r="J33" s="18">
        <v>0</v>
      </c>
      <c r="K33" s="7">
        <f t="shared" si="1"/>
        <v>0</v>
      </c>
      <c r="L33" s="8"/>
    </row>
    <row r="34" spans="1:16" ht="15.75" customHeight="1" x14ac:dyDescent="0.25">
      <c r="A34" s="31">
        <v>43486</v>
      </c>
      <c r="B34" s="6"/>
      <c r="C34" s="20">
        <v>0.77569444444444446</v>
      </c>
      <c r="D34" s="35">
        <v>230</v>
      </c>
      <c r="E34" s="18">
        <v>42</v>
      </c>
      <c r="F34" s="18">
        <v>4</v>
      </c>
      <c r="G34" s="18">
        <v>1462234</v>
      </c>
      <c r="H34" s="5">
        <f t="shared" si="2"/>
        <v>674</v>
      </c>
      <c r="I34" s="5">
        <f t="shared" si="0"/>
        <v>2696</v>
      </c>
      <c r="J34" s="18">
        <v>2691</v>
      </c>
      <c r="K34" s="7">
        <f t="shared" si="1"/>
        <v>-5</v>
      </c>
      <c r="L34" s="8"/>
      <c r="M34" s="54" t="s">
        <v>17</v>
      </c>
      <c r="N34" s="55"/>
      <c r="O34" s="55"/>
      <c r="P34" s="55"/>
    </row>
    <row r="35" spans="1:16" ht="15.75" customHeight="1" x14ac:dyDescent="0.25">
      <c r="A35" s="31">
        <v>43486</v>
      </c>
      <c r="B35" s="21" t="s">
        <v>16</v>
      </c>
      <c r="C35" s="20">
        <v>0.86111111111111116</v>
      </c>
      <c r="D35" s="35">
        <v>230</v>
      </c>
      <c r="E35" s="18">
        <v>42</v>
      </c>
      <c r="F35" s="18">
        <v>4</v>
      </c>
      <c r="G35" s="18">
        <v>1462288</v>
      </c>
      <c r="H35" s="5">
        <f t="shared" si="2"/>
        <v>54</v>
      </c>
      <c r="I35" s="5">
        <f t="shared" si="0"/>
        <v>216</v>
      </c>
      <c r="J35" s="18">
        <v>215</v>
      </c>
      <c r="K35" s="7">
        <f t="shared" si="1"/>
        <v>-1</v>
      </c>
      <c r="L35" s="29">
        <f>C36-C35</f>
        <v>1.5972222222222165E-2</v>
      </c>
      <c r="M35" s="54" t="s">
        <v>17</v>
      </c>
      <c r="N35" s="55"/>
      <c r="O35" s="55"/>
      <c r="P35" s="55"/>
    </row>
    <row r="36" spans="1:16" ht="15.75" customHeight="1" x14ac:dyDescent="0.25">
      <c r="A36" s="31">
        <v>43486</v>
      </c>
      <c r="B36" s="21" t="s">
        <v>18</v>
      </c>
      <c r="C36" s="20">
        <v>0.87708333333333333</v>
      </c>
      <c r="D36" s="35">
        <v>230</v>
      </c>
      <c r="E36" s="18">
        <v>41</v>
      </c>
      <c r="F36" s="18">
        <v>4</v>
      </c>
      <c r="G36" s="18">
        <v>1462288</v>
      </c>
      <c r="H36" s="5">
        <f t="shared" si="2"/>
        <v>0</v>
      </c>
      <c r="I36" s="5">
        <f t="shared" si="0"/>
        <v>0</v>
      </c>
      <c r="J36" s="18">
        <v>0</v>
      </c>
      <c r="K36" s="7">
        <f t="shared" si="1"/>
        <v>0</v>
      </c>
      <c r="L36" s="8"/>
    </row>
    <row r="37" spans="1:16" ht="15.75" customHeight="1" x14ac:dyDescent="0.25">
      <c r="A37" s="31">
        <v>43487</v>
      </c>
      <c r="B37" s="6"/>
      <c r="C37" s="20">
        <v>0.20833333333333334</v>
      </c>
      <c r="D37" s="35">
        <v>230</v>
      </c>
      <c r="E37" s="18">
        <v>41</v>
      </c>
      <c r="F37" s="18">
        <v>4</v>
      </c>
      <c r="G37" s="18">
        <v>1462681</v>
      </c>
      <c r="H37" s="5">
        <f t="shared" si="2"/>
        <v>393</v>
      </c>
      <c r="I37" s="5">
        <f t="shared" si="0"/>
        <v>1572</v>
      </c>
      <c r="J37" s="5">
        <f>1207+364</f>
        <v>1571</v>
      </c>
      <c r="K37" s="7">
        <f t="shared" si="1"/>
        <v>-1</v>
      </c>
      <c r="L37" s="8"/>
      <c r="M37" s="54" t="s">
        <v>17</v>
      </c>
      <c r="N37" s="55"/>
      <c r="O37" s="55"/>
      <c r="P37" s="55"/>
    </row>
    <row r="38" spans="1:16" ht="15.75" customHeight="1" x14ac:dyDescent="0.25">
      <c r="A38" s="31">
        <v>43487</v>
      </c>
      <c r="B38" s="21" t="s">
        <v>16</v>
      </c>
      <c r="C38" s="20">
        <v>0.75694444444444442</v>
      </c>
      <c r="D38" s="35">
        <v>230</v>
      </c>
      <c r="E38" s="18">
        <v>41</v>
      </c>
      <c r="F38" s="18">
        <v>4</v>
      </c>
      <c r="G38" s="18">
        <v>1463298</v>
      </c>
      <c r="H38" s="5">
        <f t="shared" si="2"/>
        <v>617</v>
      </c>
      <c r="I38" s="5">
        <f t="shared" si="0"/>
        <v>2468</v>
      </c>
      <c r="J38" s="18">
        <v>2468</v>
      </c>
      <c r="K38" s="7">
        <f t="shared" si="1"/>
        <v>0</v>
      </c>
      <c r="L38" s="29">
        <f>C39-C38</f>
        <v>2.083333333333337E-2</v>
      </c>
    </row>
    <row r="39" spans="1:16" ht="15.75" customHeight="1" x14ac:dyDescent="0.25">
      <c r="A39" s="31">
        <v>43487</v>
      </c>
      <c r="B39" s="21" t="s">
        <v>18</v>
      </c>
      <c r="C39" s="20">
        <v>0.77777777777777779</v>
      </c>
      <c r="D39" s="35">
        <v>230</v>
      </c>
      <c r="E39" s="18">
        <v>42</v>
      </c>
      <c r="F39" s="18">
        <v>4</v>
      </c>
      <c r="G39" s="18">
        <v>1463298</v>
      </c>
      <c r="H39" s="5">
        <f t="shared" si="2"/>
        <v>0</v>
      </c>
      <c r="I39" s="5">
        <f t="shared" si="0"/>
        <v>0</v>
      </c>
      <c r="J39" s="18">
        <v>0</v>
      </c>
      <c r="K39" s="7">
        <f t="shared" si="1"/>
        <v>0</v>
      </c>
      <c r="L39" s="8"/>
    </row>
    <row r="40" spans="1:16" ht="15.75" customHeight="1" x14ac:dyDescent="0.25">
      <c r="A40" s="31">
        <v>43487</v>
      </c>
      <c r="B40" s="21" t="s">
        <v>16</v>
      </c>
      <c r="C40" s="20">
        <v>0.96805555555555556</v>
      </c>
      <c r="D40" s="35">
        <v>230</v>
      </c>
      <c r="E40" s="18">
        <v>42</v>
      </c>
      <c r="F40" s="18">
        <v>4</v>
      </c>
      <c r="G40" s="18">
        <v>1463543</v>
      </c>
      <c r="H40" s="5">
        <f t="shared" si="2"/>
        <v>245</v>
      </c>
      <c r="I40" s="5">
        <f t="shared" si="0"/>
        <v>980</v>
      </c>
      <c r="J40" s="18">
        <v>976</v>
      </c>
      <c r="K40" s="7">
        <f t="shared" si="1"/>
        <v>-4</v>
      </c>
      <c r="L40" s="29">
        <f>C41-C40</f>
        <v>1.4583333333333282E-2</v>
      </c>
      <c r="M40" s="54" t="s">
        <v>17</v>
      </c>
      <c r="N40" s="55"/>
      <c r="O40" s="55"/>
      <c r="P40" s="55"/>
    </row>
    <row r="41" spans="1:16" ht="15.75" customHeight="1" x14ac:dyDescent="0.25">
      <c r="A41" s="31">
        <v>43487</v>
      </c>
      <c r="B41" s="21" t="s">
        <v>18</v>
      </c>
      <c r="C41" s="20">
        <v>0.98263888888888884</v>
      </c>
      <c r="D41" s="35">
        <v>230</v>
      </c>
      <c r="E41" s="18">
        <v>41</v>
      </c>
      <c r="F41" s="18">
        <v>4</v>
      </c>
      <c r="G41" s="18">
        <v>1463543</v>
      </c>
      <c r="H41" s="5">
        <f t="shared" si="2"/>
        <v>0</v>
      </c>
      <c r="I41" s="5">
        <f t="shared" si="0"/>
        <v>0</v>
      </c>
      <c r="J41" s="18">
        <v>0</v>
      </c>
      <c r="K41" s="7">
        <f t="shared" si="1"/>
        <v>0</v>
      </c>
      <c r="L41" s="8"/>
    </row>
    <row r="42" spans="1:16" ht="15.75" customHeight="1" x14ac:dyDescent="0.25">
      <c r="A42" s="31">
        <v>43488</v>
      </c>
      <c r="B42" s="6"/>
      <c r="C42" s="20">
        <v>0.25694444444444442</v>
      </c>
      <c r="D42" s="35">
        <v>230</v>
      </c>
      <c r="E42" s="18">
        <v>41</v>
      </c>
      <c r="F42" s="18">
        <v>4</v>
      </c>
      <c r="G42" s="18">
        <v>1463949</v>
      </c>
      <c r="H42" s="5">
        <f t="shared" si="2"/>
        <v>406</v>
      </c>
      <c r="I42" s="5">
        <f t="shared" si="0"/>
        <v>1624</v>
      </c>
      <c r="J42" s="5">
        <f>1246+375</f>
        <v>1621</v>
      </c>
      <c r="K42" s="7">
        <f t="shared" si="1"/>
        <v>-3</v>
      </c>
      <c r="L42" s="8"/>
      <c r="M42" s="54" t="s">
        <v>17</v>
      </c>
      <c r="N42" s="55"/>
      <c r="O42" s="55"/>
      <c r="P42" s="55"/>
    </row>
    <row r="43" spans="1:16" ht="15.75" customHeight="1" x14ac:dyDescent="0.25">
      <c r="A43" s="31">
        <v>43488</v>
      </c>
      <c r="B43" s="21" t="s">
        <v>16</v>
      </c>
      <c r="C43" s="20">
        <v>0.75138888888888888</v>
      </c>
      <c r="D43" s="35">
        <v>230</v>
      </c>
      <c r="E43" s="18">
        <v>41</v>
      </c>
      <c r="F43" s="18">
        <v>4</v>
      </c>
      <c r="G43" s="18">
        <v>1464519</v>
      </c>
      <c r="H43" s="5">
        <f t="shared" si="2"/>
        <v>570</v>
      </c>
      <c r="I43" s="5">
        <f t="shared" si="0"/>
        <v>2280</v>
      </c>
      <c r="J43" s="18">
        <v>2276</v>
      </c>
      <c r="K43" s="7">
        <f t="shared" si="1"/>
        <v>-4</v>
      </c>
      <c r="L43" s="29">
        <f>C44-C43</f>
        <v>1.6666666666666718E-2</v>
      </c>
      <c r="M43" s="54" t="s">
        <v>17</v>
      </c>
      <c r="N43" s="55"/>
      <c r="O43" s="55"/>
      <c r="P43" s="55"/>
    </row>
    <row r="44" spans="1:16" ht="15.75" customHeight="1" x14ac:dyDescent="0.25">
      <c r="A44" s="31">
        <v>43488</v>
      </c>
      <c r="B44" s="21" t="s">
        <v>18</v>
      </c>
      <c r="C44" s="20">
        <v>0.7680555555555556</v>
      </c>
      <c r="D44" s="35">
        <v>230</v>
      </c>
      <c r="E44" s="18">
        <v>42</v>
      </c>
      <c r="F44" s="18">
        <v>4</v>
      </c>
      <c r="G44" s="18">
        <v>1464519</v>
      </c>
      <c r="H44" s="5">
        <f t="shared" si="2"/>
        <v>0</v>
      </c>
      <c r="I44" s="5">
        <f t="shared" si="0"/>
        <v>0</v>
      </c>
      <c r="J44" s="18">
        <v>0</v>
      </c>
      <c r="K44" s="7">
        <f t="shared" si="1"/>
        <v>0</v>
      </c>
      <c r="L44" s="8"/>
    </row>
    <row r="45" spans="1:16" ht="15.75" customHeight="1" x14ac:dyDescent="0.25">
      <c r="A45" s="31">
        <v>43489</v>
      </c>
      <c r="B45" s="6"/>
      <c r="C45" s="20">
        <v>0.25138888888888888</v>
      </c>
      <c r="D45" s="35">
        <v>230</v>
      </c>
      <c r="E45" s="18">
        <v>42</v>
      </c>
      <c r="F45" s="18">
        <v>4</v>
      </c>
      <c r="G45" s="18">
        <v>1464907</v>
      </c>
      <c r="H45" s="5">
        <f t="shared" si="2"/>
        <v>388</v>
      </c>
      <c r="I45" s="5">
        <f t="shared" si="0"/>
        <v>1552</v>
      </c>
      <c r="J45" s="18">
        <v>1551</v>
      </c>
      <c r="K45" s="7">
        <f t="shared" si="1"/>
        <v>-1</v>
      </c>
      <c r="L45" s="8"/>
      <c r="M45" s="54" t="s">
        <v>17</v>
      </c>
      <c r="N45" s="55"/>
      <c r="O45" s="55"/>
      <c r="P45" s="55"/>
    </row>
    <row r="46" spans="1:16" ht="15.75" customHeight="1" x14ac:dyDescent="0.25">
      <c r="A46" s="31">
        <v>43489</v>
      </c>
      <c r="B46" s="21" t="s">
        <v>16</v>
      </c>
      <c r="C46" s="20">
        <v>0.59027777777777779</v>
      </c>
      <c r="D46" s="35">
        <v>230</v>
      </c>
      <c r="E46" s="18">
        <v>42</v>
      </c>
      <c r="F46" s="18">
        <v>4</v>
      </c>
      <c r="G46" s="18">
        <v>1465292</v>
      </c>
      <c r="H46" s="5">
        <f t="shared" si="2"/>
        <v>385</v>
      </c>
      <c r="I46" s="5">
        <f t="shared" si="0"/>
        <v>1540</v>
      </c>
      <c r="J46" s="18">
        <v>1543</v>
      </c>
      <c r="K46" s="7">
        <f t="shared" si="1"/>
        <v>3</v>
      </c>
      <c r="L46" s="29">
        <f>C47-C46</f>
        <v>1.388888888888884E-2</v>
      </c>
    </row>
    <row r="47" spans="1:16" ht="15.75" customHeight="1" x14ac:dyDescent="0.25">
      <c r="A47" s="31">
        <v>43489</v>
      </c>
      <c r="B47" s="21" t="s">
        <v>18</v>
      </c>
      <c r="C47" s="20">
        <v>0.60416666666666663</v>
      </c>
      <c r="D47" s="35">
        <v>230</v>
      </c>
      <c r="E47" s="18">
        <v>41</v>
      </c>
      <c r="F47" s="18">
        <v>4</v>
      </c>
      <c r="G47" s="18">
        <v>1465292</v>
      </c>
      <c r="H47" s="5">
        <f t="shared" si="2"/>
        <v>0</v>
      </c>
      <c r="I47" s="5">
        <f t="shared" si="0"/>
        <v>0</v>
      </c>
      <c r="J47" s="18">
        <v>0</v>
      </c>
      <c r="K47" s="7">
        <f t="shared" si="1"/>
        <v>0</v>
      </c>
      <c r="L47" s="8"/>
    </row>
    <row r="48" spans="1:16" ht="15.75" customHeight="1" x14ac:dyDescent="0.25">
      <c r="A48" s="31">
        <v>43489</v>
      </c>
      <c r="B48" s="6"/>
      <c r="C48" s="20">
        <v>0.77152777777777781</v>
      </c>
      <c r="D48" s="35">
        <v>230</v>
      </c>
      <c r="E48" s="18">
        <v>41</v>
      </c>
      <c r="F48" s="18">
        <v>4</v>
      </c>
      <c r="G48" s="18">
        <v>1465541</v>
      </c>
      <c r="H48" s="5">
        <f t="shared" si="2"/>
        <v>249</v>
      </c>
      <c r="I48" s="5">
        <f t="shared" si="0"/>
        <v>996</v>
      </c>
      <c r="J48" s="18">
        <v>1001</v>
      </c>
      <c r="K48" s="7">
        <f t="shared" si="1"/>
        <v>5</v>
      </c>
      <c r="L48" s="8"/>
    </row>
    <row r="49" spans="1:16" ht="15.75" customHeight="1" x14ac:dyDescent="0.25">
      <c r="A49" s="31">
        <v>43490</v>
      </c>
      <c r="B49" s="21" t="s">
        <v>16</v>
      </c>
      <c r="C49" s="20">
        <v>0.25138888888888888</v>
      </c>
      <c r="D49" s="35">
        <v>230</v>
      </c>
      <c r="E49" s="18">
        <v>41</v>
      </c>
      <c r="F49" s="18">
        <v>4</v>
      </c>
      <c r="G49" s="18">
        <v>1466133</v>
      </c>
      <c r="H49" s="5">
        <f t="shared" si="2"/>
        <v>592</v>
      </c>
      <c r="I49" s="5">
        <f t="shared" si="0"/>
        <v>2368</v>
      </c>
      <c r="J49" s="18">
        <v>2364</v>
      </c>
      <c r="K49" s="7">
        <f t="shared" si="1"/>
        <v>-4</v>
      </c>
      <c r="L49" s="29">
        <f>C50-C49</f>
        <v>1.3194444444444453E-2</v>
      </c>
      <c r="M49" s="54" t="s">
        <v>17</v>
      </c>
      <c r="N49" s="55"/>
      <c r="O49" s="55"/>
      <c r="P49" s="55"/>
    </row>
    <row r="50" spans="1:16" ht="15.75" customHeight="1" x14ac:dyDescent="0.25">
      <c r="A50" s="31">
        <v>43490</v>
      </c>
      <c r="B50" s="21" t="s">
        <v>18</v>
      </c>
      <c r="C50" s="20">
        <v>0.26458333333333334</v>
      </c>
      <c r="D50" s="35">
        <v>230</v>
      </c>
      <c r="E50" s="18">
        <v>42</v>
      </c>
      <c r="F50" s="18">
        <v>4</v>
      </c>
      <c r="G50" s="18">
        <v>1466133</v>
      </c>
      <c r="H50" s="5">
        <f t="shared" si="2"/>
        <v>0</v>
      </c>
      <c r="I50" s="5">
        <f t="shared" si="0"/>
        <v>0</v>
      </c>
      <c r="J50" s="18">
        <v>0</v>
      </c>
      <c r="K50" s="7">
        <f t="shared" si="1"/>
        <v>0</v>
      </c>
      <c r="L50" s="8"/>
    </row>
    <row r="51" spans="1:16" ht="15.75" customHeight="1" x14ac:dyDescent="0.25">
      <c r="A51" s="31">
        <v>43490</v>
      </c>
      <c r="B51" s="21" t="s">
        <v>16</v>
      </c>
      <c r="C51" s="20">
        <v>0.59791666666666665</v>
      </c>
      <c r="D51" s="35">
        <v>230</v>
      </c>
      <c r="E51" s="18">
        <v>42</v>
      </c>
      <c r="F51" s="18">
        <v>4</v>
      </c>
      <c r="G51" s="18">
        <v>1466526</v>
      </c>
      <c r="H51" s="5">
        <f t="shared" si="2"/>
        <v>393</v>
      </c>
      <c r="I51" s="5">
        <f t="shared" si="0"/>
        <v>1572</v>
      </c>
      <c r="J51" s="18">
        <v>1523</v>
      </c>
      <c r="K51" s="7">
        <f t="shared" si="1"/>
        <v>-49</v>
      </c>
      <c r="L51" s="29">
        <f>C52-C51</f>
        <v>1.041666666666663E-2</v>
      </c>
      <c r="M51" s="54" t="s">
        <v>17</v>
      </c>
      <c r="N51" s="55"/>
      <c r="O51" s="55"/>
      <c r="P51" s="55"/>
    </row>
    <row r="52" spans="1:16" ht="15.75" customHeight="1" x14ac:dyDescent="0.25">
      <c r="A52" s="31">
        <v>43490</v>
      </c>
      <c r="B52" s="21" t="s">
        <v>18</v>
      </c>
      <c r="C52" s="20">
        <v>0.60833333333333328</v>
      </c>
      <c r="D52" s="35">
        <v>230</v>
      </c>
      <c r="E52" s="18">
        <v>41</v>
      </c>
      <c r="F52" s="18">
        <v>4</v>
      </c>
      <c r="G52" s="18">
        <v>1466526</v>
      </c>
      <c r="H52" s="5">
        <f t="shared" si="2"/>
        <v>0</v>
      </c>
      <c r="I52" s="5">
        <f t="shared" si="0"/>
        <v>0</v>
      </c>
      <c r="J52" s="18">
        <v>0</v>
      </c>
      <c r="K52" s="7">
        <f t="shared" si="1"/>
        <v>0</v>
      </c>
      <c r="L52" s="8"/>
    </row>
    <row r="53" spans="1:16" ht="15.75" customHeight="1" x14ac:dyDescent="0.25">
      <c r="A53" s="31">
        <v>43490</v>
      </c>
      <c r="B53" s="6"/>
      <c r="C53" s="20">
        <v>0.78125</v>
      </c>
      <c r="D53" s="35">
        <v>230</v>
      </c>
      <c r="E53" s="18">
        <v>41</v>
      </c>
      <c r="F53" s="18">
        <v>4</v>
      </c>
      <c r="G53" s="18">
        <v>1466783</v>
      </c>
      <c r="H53" s="5">
        <f t="shared" si="2"/>
        <v>257</v>
      </c>
      <c r="I53" s="5">
        <f t="shared" si="0"/>
        <v>1028</v>
      </c>
      <c r="J53" s="5">
        <f>2549-1523</f>
        <v>1026</v>
      </c>
      <c r="K53" s="7">
        <f t="shared" si="1"/>
        <v>-2</v>
      </c>
      <c r="L53" s="8"/>
      <c r="M53" s="54" t="s">
        <v>17</v>
      </c>
      <c r="N53" s="55"/>
      <c r="O53" s="55"/>
      <c r="P53" s="55"/>
    </row>
    <row r="54" spans="1:16" ht="15.75" customHeight="1" x14ac:dyDescent="0.25">
      <c r="A54" s="31">
        <v>43491</v>
      </c>
      <c r="B54" s="6"/>
      <c r="C54" s="20">
        <v>0.24583333333333332</v>
      </c>
      <c r="D54" s="35">
        <v>230</v>
      </c>
      <c r="E54" s="18">
        <v>41</v>
      </c>
      <c r="F54" s="18">
        <v>4</v>
      </c>
      <c r="G54" s="18">
        <v>1467474</v>
      </c>
      <c r="H54" s="5">
        <f t="shared" si="2"/>
        <v>691</v>
      </c>
      <c r="I54" s="5">
        <f t="shared" si="0"/>
        <v>2764</v>
      </c>
      <c r="J54" s="18">
        <v>2762</v>
      </c>
      <c r="K54" s="7">
        <f t="shared" si="1"/>
        <v>-2</v>
      </c>
      <c r="L54" s="8"/>
      <c r="M54" s="54" t="s">
        <v>17</v>
      </c>
      <c r="N54" s="55"/>
      <c r="O54" s="55"/>
      <c r="P54" s="55"/>
    </row>
    <row r="55" spans="1:16" ht="15.75" customHeight="1" x14ac:dyDescent="0.25">
      <c r="A55" s="31">
        <v>43491</v>
      </c>
      <c r="B55" s="21" t="s">
        <v>16</v>
      </c>
      <c r="C55" s="20">
        <v>0.76041666666666663</v>
      </c>
      <c r="D55" s="35">
        <v>230</v>
      </c>
      <c r="E55" s="18">
        <v>41</v>
      </c>
      <c r="F55" s="18">
        <v>4</v>
      </c>
      <c r="G55" s="18">
        <v>1468039</v>
      </c>
      <c r="H55" s="5">
        <f t="shared" si="2"/>
        <v>565</v>
      </c>
      <c r="I55" s="5">
        <f t="shared" si="0"/>
        <v>2260</v>
      </c>
      <c r="J55" s="18">
        <v>2266</v>
      </c>
      <c r="K55" s="7">
        <f t="shared" si="1"/>
        <v>6</v>
      </c>
      <c r="L55" s="29">
        <f>C56-C55</f>
        <v>1.0416666666666741E-2</v>
      </c>
    </row>
    <row r="56" spans="1:16" ht="15.75" customHeight="1" x14ac:dyDescent="0.25">
      <c r="A56" s="31">
        <v>43491</v>
      </c>
      <c r="B56" s="21" t="s">
        <v>18</v>
      </c>
      <c r="C56" s="20">
        <v>0.77083333333333337</v>
      </c>
      <c r="D56" s="35">
        <v>230</v>
      </c>
      <c r="E56" s="18">
        <v>42</v>
      </c>
      <c r="F56" s="18">
        <v>4</v>
      </c>
      <c r="G56" s="18">
        <v>1468039</v>
      </c>
      <c r="H56" s="5">
        <f t="shared" si="2"/>
        <v>0</v>
      </c>
      <c r="I56" s="5">
        <f t="shared" si="0"/>
        <v>0</v>
      </c>
      <c r="J56" s="18">
        <v>0</v>
      </c>
      <c r="K56" s="7">
        <f t="shared" si="1"/>
        <v>0</v>
      </c>
      <c r="L56" s="8"/>
    </row>
    <row r="57" spans="1:16" ht="15.75" customHeight="1" x14ac:dyDescent="0.25">
      <c r="A57" s="31">
        <v>43492</v>
      </c>
      <c r="B57" s="6"/>
      <c r="C57" s="20">
        <v>0.25763888888888886</v>
      </c>
      <c r="D57" s="35">
        <v>230</v>
      </c>
      <c r="E57" s="18">
        <v>42</v>
      </c>
      <c r="F57" s="18">
        <v>4</v>
      </c>
      <c r="G57" s="18">
        <v>1468643</v>
      </c>
      <c r="H57" s="5">
        <f t="shared" si="2"/>
        <v>604</v>
      </c>
      <c r="I57" s="5">
        <f t="shared" si="0"/>
        <v>2416</v>
      </c>
      <c r="J57" s="18">
        <v>2416</v>
      </c>
      <c r="K57" s="7">
        <f t="shared" si="1"/>
        <v>0</v>
      </c>
      <c r="L57" s="8"/>
    </row>
    <row r="58" spans="1:16" ht="15.75" customHeight="1" x14ac:dyDescent="0.25">
      <c r="A58" s="31">
        <v>43492</v>
      </c>
      <c r="B58" s="21" t="s">
        <v>16</v>
      </c>
      <c r="C58" s="20">
        <v>0.3923611111111111</v>
      </c>
      <c r="D58" s="35">
        <v>230</v>
      </c>
      <c r="E58" s="18">
        <v>42</v>
      </c>
      <c r="F58" s="18">
        <v>4</v>
      </c>
      <c r="G58" s="18">
        <v>1468772</v>
      </c>
      <c r="H58" s="5">
        <f t="shared" si="2"/>
        <v>129</v>
      </c>
      <c r="I58" s="5">
        <f t="shared" si="0"/>
        <v>516</v>
      </c>
      <c r="J58" s="18">
        <v>516</v>
      </c>
      <c r="K58" s="7">
        <f t="shared" si="1"/>
        <v>0</v>
      </c>
      <c r="L58" s="29">
        <f>C59-C58</f>
        <v>1.7361111111111105E-2</v>
      </c>
    </row>
    <row r="59" spans="1:16" ht="15.75" customHeight="1" x14ac:dyDescent="0.25">
      <c r="A59" s="31">
        <v>43492</v>
      </c>
      <c r="B59" s="21" t="s">
        <v>18</v>
      </c>
      <c r="C59" s="20">
        <v>0.40972222222222221</v>
      </c>
      <c r="D59" s="35">
        <v>230</v>
      </c>
      <c r="E59" s="18">
        <v>41</v>
      </c>
      <c r="F59" s="18">
        <v>4</v>
      </c>
      <c r="G59" s="18">
        <v>1468772</v>
      </c>
      <c r="H59" s="5">
        <f t="shared" si="2"/>
        <v>0</v>
      </c>
      <c r="I59" s="5">
        <f t="shared" si="0"/>
        <v>0</v>
      </c>
      <c r="J59" s="18">
        <v>0</v>
      </c>
      <c r="K59" s="7">
        <f t="shared" si="1"/>
        <v>0</v>
      </c>
      <c r="L59" s="8"/>
    </row>
    <row r="60" spans="1:16" ht="15.75" customHeight="1" x14ac:dyDescent="0.25">
      <c r="A60" s="31">
        <v>43492</v>
      </c>
      <c r="B60" s="6"/>
      <c r="C60" s="20">
        <v>0.7729166666666667</v>
      </c>
      <c r="D60" s="35">
        <v>230</v>
      </c>
      <c r="E60" s="18">
        <v>41</v>
      </c>
      <c r="F60" s="18">
        <v>4</v>
      </c>
      <c r="G60" s="18">
        <v>1469314</v>
      </c>
      <c r="H60" s="5">
        <f t="shared" si="2"/>
        <v>542</v>
      </c>
      <c r="I60" s="5">
        <f t="shared" si="0"/>
        <v>2168</v>
      </c>
      <c r="J60" s="5">
        <f>681+1470</f>
        <v>2151</v>
      </c>
      <c r="K60" s="7">
        <f t="shared" si="1"/>
        <v>-17</v>
      </c>
      <c r="L60" s="8"/>
      <c r="M60" s="54" t="s">
        <v>17</v>
      </c>
      <c r="N60" s="55"/>
      <c r="O60" s="55"/>
      <c r="P60" s="55"/>
    </row>
    <row r="61" spans="1:16" ht="15.75" customHeight="1" x14ac:dyDescent="0.25">
      <c r="A61" s="31">
        <v>43493</v>
      </c>
      <c r="B61" s="21" t="s">
        <v>16</v>
      </c>
      <c r="C61" s="20">
        <v>0.25347222222222221</v>
      </c>
      <c r="D61" s="35">
        <v>230</v>
      </c>
      <c r="E61" s="18">
        <v>41</v>
      </c>
      <c r="F61" s="18">
        <v>4</v>
      </c>
      <c r="G61" s="18">
        <v>1469959</v>
      </c>
      <c r="H61" s="5">
        <f t="shared" si="2"/>
        <v>645</v>
      </c>
      <c r="I61" s="5">
        <f t="shared" si="0"/>
        <v>2580</v>
      </c>
      <c r="J61" s="18">
        <v>2580</v>
      </c>
      <c r="K61" s="7">
        <f t="shared" si="1"/>
        <v>0</v>
      </c>
      <c r="L61" s="29">
        <f>C62-C61</f>
        <v>1.0416666666666685E-2</v>
      </c>
    </row>
    <row r="62" spans="1:16" ht="15.75" customHeight="1" x14ac:dyDescent="0.25">
      <c r="A62" s="31">
        <v>43493</v>
      </c>
      <c r="B62" s="21" t="s">
        <v>18</v>
      </c>
      <c r="C62" s="20">
        <v>0.2638888888888889</v>
      </c>
      <c r="D62" s="35">
        <v>230</v>
      </c>
      <c r="E62" s="18">
        <v>42</v>
      </c>
      <c r="F62" s="18">
        <v>4</v>
      </c>
      <c r="G62" s="18">
        <v>1469959</v>
      </c>
      <c r="H62" s="5">
        <f t="shared" si="2"/>
        <v>0</v>
      </c>
      <c r="I62" s="5">
        <f t="shared" si="0"/>
        <v>0</v>
      </c>
      <c r="J62" s="18">
        <v>0</v>
      </c>
      <c r="K62" s="7">
        <f t="shared" si="1"/>
        <v>0</v>
      </c>
      <c r="L62" s="8"/>
    </row>
    <row r="63" spans="1:16" ht="15.75" customHeight="1" x14ac:dyDescent="0.25">
      <c r="A63" s="31">
        <v>43493</v>
      </c>
      <c r="B63" s="21" t="s">
        <v>16</v>
      </c>
      <c r="C63" s="20">
        <v>0.58333333333333337</v>
      </c>
      <c r="D63" s="35">
        <v>230</v>
      </c>
      <c r="E63" s="18">
        <v>42</v>
      </c>
      <c r="F63" s="18">
        <v>4</v>
      </c>
      <c r="G63" s="18">
        <v>1470327</v>
      </c>
      <c r="H63" s="5">
        <f t="shared" si="2"/>
        <v>368</v>
      </c>
      <c r="I63" s="5">
        <f t="shared" si="0"/>
        <v>1472</v>
      </c>
      <c r="J63" s="18">
        <v>1472</v>
      </c>
      <c r="K63" s="7">
        <f t="shared" si="1"/>
        <v>0</v>
      </c>
      <c r="L63" s="29">
        <f>C64-C63</f>
        <v>1.388888888888884E-2</v>
      </c>
    </row>
    <row r="64" spans="1:16" ht="15.75" customHeight="1" x14ac:dyDescent="0.25">
      <c r="A64" s="31">
        <v>43493</v>
      </c>
      <c r="B64" s="21" t="s">
        <v>18</v>
      </c>
      <c r="C64" s="20">
        <v>0.59722222222222221</v>
      </c>
      <c r="D64" s="35">
        <v>230</v>
      </c>
      <c r="E64" s="18">
        <v>41</v>
      </c>
      <c r="F64" s="18">
        <v>4</v>
      </c>
      <c r="G64" s="18">
        <v>1470327</v>
      </c>
      <c r="H64" s="5">
        <f t="shared" si="2"/>
        <v>0</v>
      </c>
      <c r="I64" s="5">
        <f t="shared" si="0"/>
        <v>0</v>
      </c>
      <c r="J64" s="18">
        <v>0</v>
      </c>
      <c r="K64" s="7">
        <f t="shared" si="1"/>
        <v>0</v>
      </c>
      <c r="L64" s="8"/>
    </row>
    <row r="65" spans="1:16" ht="15.75" customHeight="1" x14ac:dyDescent="0.25">
      <c r="A65" s="31">
        <v>43493</v>
      </c>
      <c r="B65" s="6"/>
      <c r="C65" s="20">
        <v>0.77430555555555558</v>
      </c>
      <c r="D65" s="35">
        <v>230</v>
      </c>
      <c r="E65" s="18">
        <v>41</v>
      </c>
      <c r="F65" s="18">
        <v>4</v>
      </c>
      <c r="G65" s="18">
        <v>1470532</v>
      </c>
      <c r="H65" s="5">
        <f t="shared" si="2"/>
        <v>205</v>
      </c>
      <c r="I65" s="5">
        <f t="shared" si="0"/>
        <v>820</v>
      </c>
      <c r="J65" s="18">
        <v>865</v>
      </c>
      <c r="K65" s="7">
        <f t="shared" si="1"/>
        <v>45</v>
      </c>
      <c r="L65" s="8"/>
      <c r="M65" s="14"/>
    </row>
    <row r="66" spans="1:16" ht="15.75" customHeight="1" x14ac:dyDescent="0.25">
      <c r="A66" s="31">
        <v>43494</v>
      </c>
      <c r="B66" s="6"/>
      <c r="C66" s="20">
        <v>0.23333333333333334</v>
      </c>
      <c r="D66" s="35">
        <v>230</v>
      </c>
      <c r="E66" s="18">
        <v>41</v>
      </c>
      <c r="F66" s="18">
        <v>4</v>
      </c>
      <c r="G66" s="18">
        <v>1471027</v>
      </c>
      <c r="H66" s="5">
        <f t="shared" si="2"/>
        <v>495</v>
      </c>
      <c r="I66" s="5">
        <f t="shared" si="0"/>
        <v>1980</v>
      </c>
      <c r="J66" s="18">
        <v>1963</v>
      </c>
      <c r="K66" s="7">
        <f t="shared" si="1"/>
        <v>-17</v>
      </c>
      <c r="L66" s="8"/>
      <c r="M66" s="54" t="s">
        <v>17</v>
      </c>
      <c r="N66" s="55"/>
      <c r="O66" s="55"/>
      <c r="P66" s="55"/>
    </row>
    <row r="67" spans="1:16" ht="15.75" customHeight="1" x14ac:dyDescent="0.25">
      <c r="A67" s="31">
        <v>43494</v>
      </c>
      <c r="B67" s="21" t="s">
        <v>16</v>
      </c>
      <c r="C67" s="20">
        <v>0.25</v>
      </c>
      <c r="D67" s="35">
        <v>230</v>
      </c>
      <c r="E67" s="18">
        <v>41</v>
      </c>
      <c r="F67" s="18">
        <v>4</v>
      </c>
      <c r="G67" s="18">
        <v>1471027</v>
      </c>
      <c r="H67" s="5">
        <f t="shared" si="2"/>
        <v>0</v>
      </c>
      <c r="I67" s="5">
        <f t="shared" si="0"/>
        <v>0</v>
      </c>
      <c r="J67" s="18">
        <v>0</v>
      </c>
      <c r="K67" s="7">
        <f t="shared" si="1"/>
        <v>0</v>
      </c>
      <c r="L67" s="29">
        <f>C68-C67</f>
        <v>1.6666666666666663E-2</v>
      </c>
    </row>
    <row r="68" spans="1:16" ht="15.75" customHeight="1" x14ac:dyDescent="0.25">
      <c r="A68" s="31">
        <v>43494</v>
      </c>
      <c r="B68" s="21" t="s">
        <v>18</v>
      </c>
      <c r="C68" s="20">
        <v>0.26666666666666666</v>
      </c>
      <c r="D68" s="35">
        <v>230</v>
      </c>
      <c r="E68" s="18">
        <v>42</v>
      </c>
      <c r="F68" s="18">
        <v>4</v>
      </c>
      <c r="G68" s="18">
        <v>1471027</v>
      </c>
      <c r="H68" s="5">
        <f t="shared" si="2"/>
        <v>0</v>
      </c>
      <c r="I68" s="5">
        <f t="shared" si="0"/>
        <v>0</v>
      </c>
      <c r="J68" s="18">
        <v>0</v>
      </c>
      <c r="K68" s="7">
        <f t="shared" si="1"/>
        <v>0</v>
      </c>
      <c r="L68" s="8"/>
    </row>
    <row r="69" spans="1:16" ht="15.75" customHeight="1" x14ac:dyDescent="0.25">
      <c r="A69" s="31">
        <v>43494</v>
      </c>
      <c r="B69" s="21"/>
      <c r="C69" s="20">
        <v>0.7680555555555556</v>
      </c>
      <c r="D69" s="35">
        <v>230</v>
      </c>
      <c r="E69" s="18">
        <v>42</v>
      </c>
      <c r="F69" s="18">
        <v>4</v>
      </c>
      <c r="G69" s="18">
        <v>1471476</v>
      </c>
      <c r="H69" s="5">
        <f t="shared" si="2"/>
        <v>449</v>
      </c>
      <c r="I69" s="5">
        <f t="shared" si="0"/>
        <v>1796</v>
      </c>
      <c r="J69" s="18">
        <v>1796</v>
      </c>
      <c r="K69" s="7">
        <f t="shared" si="1"/>
        <v>0</v>
      </c>
      <c r="L69" s="8"/>
    </row>
    <row r="70" spans="1:16" ht="15.75" customHeight="1" x14ac:dyDescent="0.25">
      <c r="A70" s="31">
        <v>43495</v>
      </c>
      <c r="B70" s="21" t="s">
        <v>16</v>
      </c>
      <c r="C70" s="20">
        <v>6.9444444444444441E-3</v>
      </c>
      <c r="D70" s="35">
        <v>230</v>
      </c>
      <c r="E70" s="18">
        <v>42</v>
      </c>
      <c r="F70" s="18">
        <v>4</v>
      </c>
      <c r="G70" s="18">
        <v>1471674</v>
      </c>
      <c r="H70" s="5">
        <f t="shared" si="2"/>
        <v>198</v>
      </c>
      <c r="I70" s="5">
        <f t="shared" si="0"/>
        <v>792</v>
      </c>
      <c r="J70" s="5">
        <f>360+432</f>
        <v>792</v>
      </c>
      <c r="K70" s="7">
        <f t="shared" si="1"/>
        <v>0</v>
      </c>
      <c r="L70" s="29">
        <f>C71-C70</f>
        <v>1.7361111111111112E-2</v>
      </c>
    </row>
    <row r="71" spans="1:16" ht="15.75" customHeight="1" x14ac:dyDescent="0.25">
      <c r="A71" s="31">
        <v>43495</v>
      </c>
      <c r="B71" s="21" t="s">
        <v>18</v>
      </c>
      <c r="C71" s="20">
        <v>2.4305555555555556E-2</v>
      </c>
      <c r="D71" s="35">
        <v>230</v>
      </c>
      <c r="E71" s="18">
        <v>41</v>
      </c>
      <c r="F71" s="18">
        <v>4</v>
      </c>
      <c r="G71" s="18">
        <v>1471674</v>
      </c>
      <c r="H71" s="5">
        <f t="shared" si="2"/>
        <v>0</v>
      </c>
      <c r="I71" s="5">
        <f t="shared" si="0"/>
        <v>0</v>
      </c>
      <c r="J71" s="18">
        <v>0</v>
      </c>
      <c r="K71" s="7">
        <f t="shared" si="1"/>
        <v>0</v>
      </c>
      <c r="L71" s="8"/>
    </row>
    <row r="72" spans="1:16" ht="15.75" customHeight="1" x14ac:dyDescent="0.25">
      <c r="A72" s="31">
        <v>43495</v>
      </c>
      <c r="B72" s="6"/>
      <c r="C72" s="20">
        <v>0.24305555555555555</v>
      </c>
      <c r="D72" s="35">
        <v>230</v>
      </c>
      <c r="E72" s="18">
        <v>41</v>
      </c>
      <c r="F72" s="18">
        <v>4</v>
      </c>
      <c r="G72" s="18">
        <v>1472003</v>
      </c>
      <c r="H72" s="5">
        <f t="shared" si="2"/>
        <v>329</v>
      </c>
      <c r="I72" s="5">
        <f t="shared" si="0"/>
        <v>1316</v>
      </c>
      <c r="J72" s="18">
        <v>1317</v>
      </c>
      <c r="K72" s="7">
        <f t="shared" si="1"/>
        <v>1</v>
      </c>
      <c r="L72" s="8"/>
    </row>
    <row r="73" spans="1:16" ht="15.75" customHeight="1" x14ac:dyDescent="0.25">
      <c r="A73" s="31">
        <v>43495</v>
      </c>
      <c r="B73" s="21" t="s">
        <v>16</v>
      </c>
      <c r="C73" s="20">
        <v>0.77083333333333337</v>
      </c>
      <c r="D73" s="35">
        <v>230</v>
      </c>
      <c r="E73" s="18">
        <v>41</v>
      </c>
      <c r="F73" s="18">
        <v>4</v>
      </c>
      <c r="G73" s="18">
        <v>1472607</v>
      </c>
      <c r="H73" s="5">
        <f t="shared" si="2"/>
        <v>604</v>
      </c>
      <c r="I73" s="5">
        <f t="shared" si="0"/>
        <v>2416</v>
      </c>
      <c r="J73" s="18">
        <v>2422</v>
      </c>
      <c r="K73" s="7">
        <f t="shared" si="1"/>
        <v>6</v>
      </c>
      <c r="L73" s="29">
        <f>C74-C73</f>
        <v>6.9444444444444198E-3</v>
      </c>
      <c r="M73" s="55"/>
      <c r="N73" s="55"/>
    </row>
    <row r="74" spans="1:16" ht="15.75" customHeight="1" x14ac:dyDescent="0.25">
      <c r="A74" s="31">
        <v>43495</v>
      </c>
      <c r="B74" s="21" t="s">
        <v>18</v>
      </c>
      <c r="C74" s="20">
        <v>0.77777777777777779</v>
      </c>
      <c r="D74" s="35">
        <v>230</v>
      </c>
      <c r="E74" s="18">
        <v>42</v>
      </c>
      <c r="F74" s="18">
        <v>4</v>
      </c>
      <c r="G74" s="18">
        <v>1472607</v>
      </c>
      <c r="H74" s="5">
        <f t="shared" si="2"/>
        <v>0</v>
      </c>
      <c r="I74" s="5">
        <f t="shared" si="0"/>
        <v>0</v>
      </c>
      <c r="J74" s="18">
        <v>0</v>
      </c>
      <c r="K74" s="7">
        <f t="shared" si="1"/>
        <v>0</v>
      </c>
      <c r="L74" s="8"/>
    </row>
    <row r="75" spans="1:16" ht="15.75" customHeight="1" x14ac:dyDescent="0.25">
      <c r="A75" s="31">
        <v>43496</v>
      </c>
      <c r="B75" s="21" t="s">
        <v>16</v>
      </c>
      <c r="C75" s="20">
        <v>0.14097222222222222</v>
      </c>
      <c r="D75" s="35">
        <v>230</v>
      </c>
      <c r="E75" s="18">
        <v>42</v>
      </c>
      <c r="F75" s="18">
        <v>4</v>
      </c>
      <c r="G75" s="18">
        <v>1473099</v>
      </c>
      <c r="H75" s="5">
        <f t="shared" si="2"/>
        <v>492</v>
      </c>
      <c r="I75" s="5">
        <f t="shared" si="0"/>
        <v>1968</v>
      </c>
      <c r="J75" s="18">
        <v>1968</v>
      </c>
      <c r="K75" s="7">
        <f t="shared" si="1"/>
        <v>0</v>
      </c>
      <c r="L75" s="8"/>
    </row>
    <row r="76" spans="1:16" ht="15.75" customHeight="1" x14ac:dyDescent="0.25">
      <c r="A76" s="31">
        <v>43496</v>
      </c>
      <c r="B76" s="21" t="s">
        <v>18</v>
      </c>
      <c r="C76" s="20">
        <v>0.15277777777777779</v>
      </c>
      <c r="D76" s="35">
        <v>230</v>
      </c>
      <c r="E76" s="18">
        <v>41</v>
      </c>
      <c r="F76" s="18">
        <v>4</v>
      </c>
      <c r="G76" s="18">
        <v>1473099</v>
      </c>
      <c r="H76" s="5">
        <f t="shared" si="2"/>
        <v>0</v>
      </c>
      <c r="I76" s="5">
        <f t="shared" si="0"/>
        <v>0</v>
      </c>
      <c r="J76" s="18">
        <v>0</v>
      </c>
      <c r="K76" s="7">
        <f t="shared" si="1"/>
        <v>0</v>
      </c>
      <c r="L76" s="8"/>
    </row>
    <row r="77" spans="1:16" ht="15.75" customHeight="1" x14ac:dyDescent="0.25">
      <c r="A77" s="31">
        <v>43496</v>
      </c>
      <c r="B77" s="6"/>
      <c r="C77" s="20">
        <v>0.25486111111111109</v>
      </c>
      <c r="D77" s="35">
        <v>230</v>
      </c>
      <c r="E77" s="18">
        <v>41</v>
      </c>
      <c r="F77" s="18">
        <v>4</v>
      </c>
      <c r="G77" s="18">
        <v>1473196</v>
      </c>
      <c r="H77" s="5">
        <f t="shared" si="2"/>
        <v>97</v>
      </c>
      <c r="I77" s="5">
        <f t="shared" si="0"/>
        <v>388</v>
      </c>
      <c r="J77" s="18">
        <v>388</v>
      </c>
      <c r="K77" s="7">
        <f t="shared" si="1"/>
        <v>0</v>
      </c>
      <c r="L77" s="8"/>
    </row>
    <row r="78" spans="1:16" ht="15.75" customHeight="1" x14ac:dyDescent="0.25">
      <c r="A78" s="31">
        <v>43496</v>
      </c>
      <c r="B78" s="21" t="s">
        <v>16</v>
      </c>
      <c r="C78" s="20">
        <v>0.75347222222222221</v>
      </c>
      <c r="D78" s="35">
        <v>230</v>
      </c>
      <c r="E78" s="18">
        <v>41</v>
      </c>
      <c r="F78" s="18">
        <v>4</v>
      </c>
      <c r="G78" s="18">
        <v>1473827</v>
      </c>
      <c r="H78" s="5">
        <f t="shared" si="2"/>
        <v>631</v>
      </c>
      <c r="I78" s="5">
        <f t="shared" si="0"/>
        <v>2524</v>
      </c>
      <c r="J78" s="18">
        <v>2523</v>
      </c>
      <c r="K78" s="7">
        <f t="shared" si="1"/>
        <v>-1</v>
      </c>
      <c r="L78" s="8"/>
      <c r="M78" s="54" t="s">
        <v>17</v>
      </c>
      <c r="N78" s="55"/>
      <c r="O78" s="55"/>
      <c r="P78" s="55"/>
    </row>
    <row r="79" spans="1:16" ht="15.75" customHeight="1" x14ac:dyDescent="0.25">
      <c r="A79" s="31">
        <v>43496</v>
      </c>
      <c r="B79" s="21" t="s">
        <v>18</v>
      </c>
      <c r="C79" s="20">
        <v>0.76388888888888884</v>
      </c>
      <c r="D79" s="35">
        <v>230</v>
      </c>
      <c r="E79" s="18">
        <v>27</v>
      </c>
      <c r="F79" s="18">
        <v>4</v>
      </c>
      <c r="G79" s="18">
        <v>1473827</v>
      </c>
      <c r="H79" s="5">
        <f t="shared" si="2"/>
        <v>0</v>
      </c>
      <c r="I79" s="5">
        <f t="shared" si="0"/>
        <v>0</v>
      </c>
      <c r="J79" s="18">
        <v>0</v>
      </c>
      <c r="K79" s="7">
        <f t="shared" si="1"/>
        <v>0</v>
      </c>
      <c r="L79" s="8"/>
    </row>
    <row r="80" spans="1:16" ht="15.75" customHeight="1" x14ac:dyDescent="0.25">
      <c r="A80" s="31">
        <v>43497</v>
      </c>
      <c r="B80" s="6"/>
      <c r="C80" s="20">
        <v>0.25347222222222221</v>
      </c>
      <c r="D80" s="35">
        <v>230</v>
      </c>
      <c r="E80" s="18">
        <v>27</v>
      </c>
      <c r="F80" s="18">
        <v>4</v>
      </c>
      <c r="G80" s="18">
        <v>1474318</v>
      </c>
      <c r="H80" s="5">
        <f t="shared" si="2"/>
        <v>491</v>
      </c>
      <c r="I80" s="5">
        <f t="shared" si="0"/>
        <v>1964</v>
      </c>
      <c r="J80" s="18">
        <v>1969</v>
      </c>
      <c r="K80" s="7">
        <f t="shared" si="1"/>
        <v>5</v>
      </c>
      <c r="L80" s="8"/>
    </row>
    <row r="81" spans="1:16" ht="15.75" customHeight="1" x14ac:dyDescent="0.25">
      <c r="A81" s="33"/>
      <c r="B81" s="22"/>
      <c r="C81" s="22"/>
      <c r="D81" s="22"/>
      <c r="E81" s="22"/>
      <c r="F81" s="22"/>
      <c r="G81" s="22"/>
      <c r="H81" s="22"/>
      <c r="I81" s="3">
        <f t="shared" ref="I81:J81" si="3">SUM(I1:I80)</f>
        <v>99944</v>
      </c>
      <c r="J81" s="3">
        <f t="shared" si="3"/>
        <v>99811</v>
      </c>
      <c r="K81" s="3">
        <f t="shared" si="1"/>
        <v>-133</v>
      </c>
      <c r="L81" s="23"/>
      <c r="M81" s="58" t="s">
        <v>19</v>
      </c>
      <c r="N81" s="59"/>
      <c r="O81" s="59"/>
      <c r="P81" s="60"/>
    </row>
    <row r="82" spans="1:16" ht="15.75" customHeight="1" x14ac:dyDescent="0.25">
      <c r="A82" s="33"/>
      <c r="B82" s="22"/>
      <c r="C82" s="22"/>
      <c r="D82" s="22"/>
      <c r="E82" s="22"/>
      <c r="F82" s="22"/>
      <c r="G82" s="22"/>
      <c r="H82" s="22"/>
      <c r="I82" s="24">
        <v>99944</v>
      </c>
      <c r="J82" s="3">
        <v>99764</v>
      </c>
      <c r="K82" s="3">
        <f t="shared" si="1"/>
        <v>-180</v>
      </c>
      <c r="L82" s="23"/>
      <c r="M82" s="58" t="s">
        <v>20</v>
      </c>
      <c r="N82" s="59"/>
      <c r="O82" s="59"/>
      <c r="P82" s="60"/>
    </row>
    <row r="83" spans="1:16" ht="15.75" customHeight="1" x14ac:dyDescent="0.25">
      <c r="A83" s="3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6" ht="15.75" customHeight="1" x14ac:dyDescent="0.25">
      <c r="A84" s="3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6" ht="15.75" customHeight="1" x14ac:dyDescent="0.25">
      <c r="A85" s="3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6" ht="15.75" customHeight="1" x14ac:dyDescent="0.25">
      <c r="A86" s="3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6" ht="15.75" customHeight="1" x14ac:dyDescent="0.25">
      <c r="A87" s="3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6" ht="15.75" customHeight="1" x14ac:dyDescent="0.25">
      <c r="A88" s="3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6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6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6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6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6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6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6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6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3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3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3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3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3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3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3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3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3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3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3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3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3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3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3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3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3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3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3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3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3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3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3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3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3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3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3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3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3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3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3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3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3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3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3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3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3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3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3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3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3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3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3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3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3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3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3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3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3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3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3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3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3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3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3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3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3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3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33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5"/>
    </row>
    <row r="241" spans="1:12" ht="15.75" customHeight="1" x14ac:dyDescent="0.25">
      <c r="A241" s="33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5"/>
    </row>
    <row r="242" spans="1:12" ht="15.75" customHeight="1" x14ac:dyDescent="0.25">
      <c r="A242" s="33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5"/>
    </row>
    <row r="243" spans="1:12" ht="15.75" customHeight="1" x14ac:dyDescent="0.25">
      <c r="A243" s="33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5"/>
    </row>
    <row r="244" spans="1:12" ht="15.75" customHeight="1" x14ac:dyDescent="0.25">
      <c r="A244" s="33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5"/>
    </row>
    <row r="245" spans="1:12" ht="15.75" customHeight="1" x14ac:dyDescent="0.25">
      <c r="A245" s="33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5"/>
    </row>
    <row r="246" spans="1:12" ht="15.75" customHeight="1" x14ac:dyDescent="0.25">
      <c r="A246" s="33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5"/>
    </row>
    <row r="247" spans="1:12" ht="15.75" customHeight="1" x14ac:dyDescent="0.25">
      <c r="A247" s="33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5"/>
    </row>
    <row r="248" spans="1:12" ht="15.75" customHeight="1" x14ac:dyDescent="0.25">
      <c r="A248" s="33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5"/>
    </row>
    <row r="249" spans="1:12" ht="15.75" customHeight="1" x14ac:dyDescent="0.25">
      <c r="A249" s="33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5"/>
    </row>
    <row r="250" spans="1:12" ht="15.75" customHeight="1" x14ac:dyDescent="0.25">
      <c r="A250" s="33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5"/>
    </row>
    <row r="251" spans="1:12" ht="15.75" customHeight="1" x14ac:dyDescent="0.25">
      <c r="A251" s="33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5"/>
    </row>
    <row r="252" spans="1:12" ht="15.75" customHeight="1" x14ac:dyDescent="0.25">
      <c r="A252" s="33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5"/>
    </row>
    <row r="253" spans="1:12" ht="15.75" customHeight="1" x14ac:dyDescent="0.25">
      <c r="A253" s="33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5"/>
    </row>
    <row r="254" spans="1:12" ht="15.75" customHeight="1" x14ac:dyDescent="0.25">
      <c r="A254" s="33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5"/>
    </row>
    <row r="255" spans="1:12" ht="15.75" customHeight="1" x14ac:dyDescent="0.25">
      <c r="A255" s="33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5"/>
    </row>
    <row r="256" spans="1:12" ht="15.75" customHeight="1" x14ac:dyDescent="0.25">
      <c r="A256" s="33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5"/>
    </row>
    <row r="257" spans="1:12" ht="15.75" customHeight="1" x14ac:dyDescent="0.25">
      <c r="A257" s="33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5"/>
    </row>
    <row r="258" spans="1:12" ht="15.75" customHeight="1" x14ac:dyDescent="0.25">
      <c r="A258" s="33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5"/>
    </row>
    <row r="259" spans="1:12" ht="15.75" customHeight="1" x14ac:dyDescent="0.25">
      <c r="A259" s="33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5"/>
    </row>
    <row r="260" spans="1:12" ht="15.75" customHeight="1" x14ac:dyDescent="0.25">
      <c r="A260" s="33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5"/>
    </row>
    <row r="261" spans="1:12" ht="15.75" customHeight="1" x14ac:dyDescent="0.25">
      <c r="A261" s="33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5"/>
    </row>
    <row r="262" spans="1:12" ht="15.75" customHeight="1" x14ac:dyDescent="0.25">
      <c r="A262" s="33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5"/>
    </row>
    <row r="263" spans="1:12" ht="15.75" customHeight="1" x14ac:dyDescent="0.25">
      <c r="A263" s="33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5"/>
    </row>
    <row r="264" spans="1:12" ht="15.75" customHeight="1" x14ac:dyDescent="0.25">
      <c r="A264" s="33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5"/>
    </row>
    <row r="265" spans="1:12" ht="15.75" customHeight="1" x14ac:dyDescent="0.25">
      <c r="A265" s="33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5"/>
    </row>
    <row r="266" spans="1:12" ht="15.75" customHeight="1" x14ac:dyDescent="0.25">
      <c r="A266" s="33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5"/>
    </row>
    <row r="267" spans="1:12" ht="15.75" customHeight="1" x14ac:dyDescent="0.25">
      <c r="A267" s="33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5"/>
    </row>
    <row r="268" spans="1:12" ht="15.75" customHeight="1" x14ac:dyDescent="0.25">
      <c r="A268" s="33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5"/>
    </row>
    <row r="269" spans="1:12" ht="15.75" customHeight="1" x14ac:dyDescent="0.25">
      <c r="A269" s="33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5"/>
    </row>
    <row r="270" spans="1:12" ht="15.75" customHeight="1" x14ac:dyDescent="0.25">
      <c r="A270" s="33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5"/>
    </row>
    <row r="271" spans="1:12" ht="15.75" customHeight="1" x14ac:dyDescent="0.25">
      <c r="A271" s="33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5"/>
    </row>
    <row r="272" spans="1:12" ht="15.75" customHeight="1" x14ac:dyDescent="0.25">
      <c r="A272" s="33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5"/>
    </row>
    <row r="273" spans="1:12" ht="15.75" customHeight="1" x14ac:dyDescent="0.25">
      <c r="A273" s="33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5"/>
    </row>
    <row r="274" spans="1:12" ht="15.75" customHeight="1" x14ac:dyDescent="0.25">
      <c r="A274" s="33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5"/>
    </row>
    <row r="275" spans="1:12" ht="15.75" customHeight="1" x14ac:dyDescent="0.25">
      <c r="A275" s="33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5"/>
    </row>
    <row r="276" spans="1:12" ht="15.75" customHeight="1" x14ac:dyDescent="0.25">
      <c r="A276" s="33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5"/>
    </row>
    <row r="277" spans="1:12" ht="15.75" customHeight="1" x14ac:dyDescent="0.25">
      <c r="A277" s="33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5"/>
    </row>
    <row r="278" spans="1:12" ht="15.75" customHeight="1" x14ac:dyDescent="0.25">
      <c r="A278" s="33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5"/>
    </row>
    <row r="279" spans="1:12" ht="15.75" customHeight="1" x14ac:dyDescent="0.25">
      <c r="A279" s="33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5"/>
    </row>
    <row r="280" spans="1:12" ht="15.75" customHeight="1" x14ac:dyDescent="0.25">
      <c r="A280" s="33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5"/>
    </row>
    <row r="281" spans="1:12" ht="15.75" customHeight="1" x14ac:dyDescent="0.25">
      <c r="A281" s="33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5"/>
    </row>
    <row r="282" spans="1:12" ht="15.75" customHeight="1" x14ac:dyDescent="0.25">
      <c r="A282" s="3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3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3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3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3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3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3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3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3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3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3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3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3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3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3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3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3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3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3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3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3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3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3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3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3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3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3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3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3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3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3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3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3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3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3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3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3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3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3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3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3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3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3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3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3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3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3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3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3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3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3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3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3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3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3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3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3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3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3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3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3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3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3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3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3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3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3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3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3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3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3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3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3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3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3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3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3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3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3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3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3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3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3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3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3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3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3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3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3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3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3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3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3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3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3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3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3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3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3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3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3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3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3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3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3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3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3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3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3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3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3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3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3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3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3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3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3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3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3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3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3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3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3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3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3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3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3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3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3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3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3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3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3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3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3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3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3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3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3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3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3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3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3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3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3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3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3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3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3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3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3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3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3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3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3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3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3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3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3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3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3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3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3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3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3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3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3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3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3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3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3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3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3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3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3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3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3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3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3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3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3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3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3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3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3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3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3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3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3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3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3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3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3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3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3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3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3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3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3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3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3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3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3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3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3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3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3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3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3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3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3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3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3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3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3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3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3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3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3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3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3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3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3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3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3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3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3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3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3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3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3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3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3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3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3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3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3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3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3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3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3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3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3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3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3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3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3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3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3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3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3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3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3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3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3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3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3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3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3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3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3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3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3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3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3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3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3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3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3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3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3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3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3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3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3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3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3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3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3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3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3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3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3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3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3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3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3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3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3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3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3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3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3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3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3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3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3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3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3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3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3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3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3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3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3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3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3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3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3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3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3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3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3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3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3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3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3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3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3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3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3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3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3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3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3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3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3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3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3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3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3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3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3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3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3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3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3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3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3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3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3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3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3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3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3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3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3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3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3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3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3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3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3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3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3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3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3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3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3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3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3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3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3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3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3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3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3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3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3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3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3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3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3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3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3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3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3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3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3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3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3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3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3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3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3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3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3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3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3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3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3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3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3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3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3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3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3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3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3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3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3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3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3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3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3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3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3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3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3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3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3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3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3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3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3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3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3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3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3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3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3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3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3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3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3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3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3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3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3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3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3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3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3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3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3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3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3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3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3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3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3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3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3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3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3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3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3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3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3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3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3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3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3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3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3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3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3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3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3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3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3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3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3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3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3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3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3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3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3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3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3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3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3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3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3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3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3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3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3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3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3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3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3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3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3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3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3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3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3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3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3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3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3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3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3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3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3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3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3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3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3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3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3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3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3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3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3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3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3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3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3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3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3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3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3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3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3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3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3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3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3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3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3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3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3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3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3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3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3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3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3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3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3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3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3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3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3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3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3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3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3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3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3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3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3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3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3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3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3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3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3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3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3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3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3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3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3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3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3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3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3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3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3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3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3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3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3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3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3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3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3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3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3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3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3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3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3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3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3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3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3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3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3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3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3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3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3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3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3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3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3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3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3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3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3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3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3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3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3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3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3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3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3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3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3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3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3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3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3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3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3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3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3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3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3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3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3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3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3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3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3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3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3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3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3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3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3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3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3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3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3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3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3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3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3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3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3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3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3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3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3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3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3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3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3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3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3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3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3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3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3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3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3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3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3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3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3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3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3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3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3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3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3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3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3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3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3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3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3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3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3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3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3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3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3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3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3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3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3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3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3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3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3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3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3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3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3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3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3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3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3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3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3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3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3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3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3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3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3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3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3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3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3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3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3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3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3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3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3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3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3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3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3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3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3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3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3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3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3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3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3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3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3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3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3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3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3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3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3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3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3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3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3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3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3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3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3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3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3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3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3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3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3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3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3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3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3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3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3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3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</sheetData>
  <mergeCells count="33">
    <mergeCell ref="M78:P78"/>
    <mergeCell ref="M81:P81"/>
    <mergeCell ref="M82:P82"/>
    <mergeCell ref="M73:N73"/>
    <mergeCell ref="B1:F1"/>
    <mergeCell ref="G1:G2"/>
    <mergeCell ref="H1:H2"/>
    <mergeCell ref="M49:P49"/>
    <mergeCell ref="M51:P51"/>
    <mergeCell ref="M53:P53"/>
    <mergeCell ref="M54:P54"/>
    <mergeCell ref="M31:P31"/>
    <mergeCell ref="M34:P34"/>
    <mergeCell ref="M35:P35"/>
    <mergeCell ref="M37:P37"/>
    <mergeCell ref="M40:P40"/>
    <mergeCell ref="M42:P42"/>
    <mergeCell ref="M60:P60"/>
    <mergeCell ref="M66:P66"/>
    <mergeCell ref="M45:P45"/>
    <mergeCell ref="M43:P43"/>
    <mergeCell ref="A1:A2"/>
    <mergeCell ref="M24:P24"/>
    <mergeCell ref="M25:P25"/>
    <mergeCell ref="I1:I2"/>
    <mergeCell ref="J1:J2"/>
    <mergeCell ref="M11:P11"/>
    <mergeCell ref="M17:P17"/>
    <mergeCell ref="M19:P19"/>
    <mergeCell ref="M21:P21"/>
    <mergeCell ref="M22:P22"/>
    <mergeCell ref="K1:K2"/>
    <mergeCell ref="L1:L2"/>
  </mergeCells>
  <conditionalFormatting sqref="K3:K80">
    <cfRule type="cellIs" dxfId="37" priority="1" operator="greaterThanOrEqual">
      <formula>0</formula>
    </cfRule>
  </conditionalFormatting>
  <conditionalFormatting sqref="K3:K80">
    <cfRule type="cellIs" dxfId="36" priority="2" operator="lessThan">
      <formula>0</formula>
    </cfRule>
  </conditionalFormatting>
  <conditionalFormatting sqref="E4:E80">
    <cfRule type="cellIs" dxfId="35" priority="3" operator="equal">
      <formula>42</formula>
    </cfRule>
  </conditionalFormatting>
  <conditionalFormatting sqref="E4:E80">
    <cfRule type="cellIs" dxfId="34" priority="4" operator="equal">
      <formula>27</formula>
    </cfRule>
  </conditionalFormatting>
  <conditionalFormatting sqref="K81:K82">
    <cfRule type="cellIs" dxfId="33" priority="5" operator="greaterThanOrEqual">
      <formula>0</formula>
    </cfRule>
  </conditionalFormatting>
  <conditionalFormatting sqref="K81:K82">
    <cfRule type="cellIs" dxfId="32" priority="6" operator="lessThan">
      <formula>0</formula>
    </cfRule>
  </conditionalFormatting>
  <conditionalFormatting sqref="B2:B80">
    <cfRule type="cellIs" dxfId="31" priority="7" operator="equal">
      <formula>"поставил"</formula>
    </cfRule>
  </conditionalFormatting>
  <conditionalFormatting sqref="B2:B80">
    <cfRule type="cellIs" dxfId="30" priority="8" operator="equal">
      <formula>"снял"</formula>
    </cfRule>
  </conditionalFormatting>
  <pageMargins left="0.11811023622047245" right="0.11811023622047245" top="0.15748031496062992" bottom="0.15748031496062992" header="0" footer="0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39"/>
  <sheetViews>
    <sheetView workbookViewId="0">
      <pane ySplit="2" topLeftCell="A43" activePane="bottomLeft" state="frozen"/>
      <selection pane="bottomLeft" sqref="A1:P73"/>
    </sheetView>
  </sheetViews>
  <sheetFormatPr defaultColWidth="14.42578125" defaultRowHeight="15" customHeight="1" x14ac:dyDescent="0.25"/>
  <cols>
    <col min="1" max="1" width="10.140625" customWidth="1"/>
    <col min="2" max="2" width="11" customWidth="1"/>
    <col min="3" max="6" width="9.140625" customWidth="1"/>
    <col min="7" max="7" width="13" customWidth="1"/>
    <col min="8" max="8" width="15.85546875" customWidth="1"/>
    <col min="9" max="9" width="15" customWidth="1"/>
    <col min="10" max="10" width="17.7109375" customWidth="1"/>
    <col min="11" max="11" width="10.85546875" customWidth="1"/>
    <col min="12" max="12" width="15.28515625" customWidth="1"/>
    <col min="13" max="26" width="8.7109375" customWidth="1"/>
  </cols>
  <sheetData>
    <row r="1" spans="1:28" x14ac:dyDescent="0.25">
      <c r="A1" s="66" t="s">
        <v>0</v>
      </c>
      <c r="B1" s="67" t="s">
        <v>1</v>
      </c>
      <c r="C1" s="59"/>
      <c r="D1" s="59"/>
      <c r="E1" s="59"/>
      <c r="F1" s="60"/>
      <c r="G1" s="56" t="s">
        <v>2</v>
      </c>
      <c r="H1" s="56" t="s">
        <v>3</v>
      </c>
      <c r="I1" s="56" t="s">
        <v>4</v>
      </c>
      <c r="J1" s="56" t="s">
        <v>6</v>
      </c>
      <c r="K1" s="61" t="s">
        <v>7</v>
      </c>
      <c r="L1" s="56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0" x14ac:dyDescent="0.25">
      <c r="A2" s="57"/>
      <c r="B2" s="28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57"/>
      <c r="H2" s="57"/>
      <c r="I2" s="57"/>
      <c r="J2" s="57"/>
      <c r="K2" s="64"/>
      <c r="L2" s="5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7">
        <v>43466</v>
      </c>
      <c r="B3" s="6"/>
      <c r="C3" s="5"/>
      <c r="D3" s="5"/>
      <c r="E3" s="5"/>
      <c r="F3" s="5"/>
      <c r="G3" s="5"/>
      <c r="H3" s="5"/>
      <c r="I3" s="5"/>
      <c r="J3" s="5"/>
      <c r="K3" s="7"/>
      <c r="L3" s="8"/>
    </row>
    <row r="4" spans="1:28" x14ac:dyDescent="0.25">
      <c r="A4" s="27">
        <v>43473</v>
      </c>
      <c r="B4" s="28"/>
      <c r="C4" s="10">
        <v>0.29166666666666669</v>
      </c>
      <c r="D4" s="5">
        <v>150</v>
      </c>
      <c r="E4" s="5">
        <v>41</v>
      </c>
      <c r="F4" s="5">
        <v>6</v>
      </c>
      <c r="G4" s="5">
        <v>1448231</v>
      </c>
      <c r="H4" s="5">
        <v>0</v>
      </c>
      <c r="I4" s="5">
        <f t="shared" ref="I4:I71" si="0">H4*F4</f>
        <v>0</v>
      </c>
      <c r="J4" s="5">
        <v>0</v>
      </c>
      <c r="K4" s="7">
        <f t="shared" ref="K4:K73" si="1">J4-I4</f>
        <v>0</v>
      </c>
      <c r="L4" s="8"/>
    </row>
    <row r="5" spans="1:28" x14ac:dyDescent="0.25">
      <c r="A5" s="27">
        <v>43475</v>
      </c>
      <c r="B5" s="6" t="s">
        <v>16</v>
      </c>
      <c r="C5" s="10">
        <v>0.33611111111111108</v>
      </c>
      <c r="D5" s="5">
        <v>150</v>
      </c>
      <c r="E5" s="5">
        <v>41</v>
      </c>
      <c r="F5" s="5">
        <v>6</v>
      </c>
      <c r="G5" s="5">
        <v>1449270</v>
      </c>
      <c r="H5" s="5">
        <f t="shared" ref="H5:H71" si="2">G5-G4</f>
        <v>1039</v>
      </c>
      <c r="I5" s="5">
        <f t="shared" si="0"/>
        <v>6234</v>
      </c>
      <c r="J5" s="5">
        <v>6232</v>
      </c>
      <c r="K5" s="7">
        <f t="shared" si="1"/>
        <v>-2</v>
      </c>
      <c r="L5" s="29">
        <f>C6-C5</f>
        <v>1.388888888888884E-3</v>
      </c>
      <c r="M5" s="54" t="s">
        <v>17</v>
      </c>
      <c r="N5" s="55"/>
      <c r="O5" s="55"/>
      <c r="P5" s="55"/>
    </row>
    <row r="6" spans="1:28" x14ac:dyDescent="0.25">
      <c r="A6" s="27">
        <v>43475</v>
      </c>
      <c r="B6" s="6" t="s">
        <v>18</v>
      </c>
      <c r="C6" s="10">
        <v>0.33749999999999997</v>
      </c>
      <c r="D6" s="5">
        <v>150</v>
      </c>
      <c r="E6" s="5">
        <v>27</v>
      </c>
      <c r="F6" s="5">
        <v>6</v>
      </c>
      <c r="G6" s="5">
        <v>1449270</v>
      </c>
      <c r="H6" s="5">
        <f t="shared" si="2"/>
        <v>0</v>
      </c>
      <c r="I6" s="5">
        <f t="shared" si="0"/>
        <v>0</v>
      </c>
      <c r="J6" s="5">
        <v>0</v>
      </c>
      <c r="K6" s="7">
        <f t="shared" si="1"/>
        <v>0</v>
      </c>
      <c r="L6" s="8"/>
    </row>
    <row r="7" spans="1:28" x14ac:dyDescent="0.25">
      <c r="A7" s="27">
        <v>43476</v>
      </c>
      <c r="B7" s="6" t="s">
        <v>16</v>
      </c>
      <c r="C7" s="10">
        <v>0.19999999999999998</v>
      </c>
      <c r="D7" s="5">
        <v>150</v>
      </c>
      <c r="E7" s="5">
        <v>27</v>
      </c>
      <c r="F7" s="5">
        <v>6</v>
      </c>
      <c r="G7" s="5">
        <v>1449416</v>
      </c>
      <c r="H7" s="5">
        <f t="shared" si="2"/>
        <v>146</v>
      </c>
      <c r="I7" s="5">
        <f t="shared" si="0"/>
        <v>876</v>
      </c>
      <c r="J7" s="5">
        <v>876</v>
      </c>
      <c r="K7" s="7">
        <f t="shared" si="1"/>
        <v>0</v>
      </c>
      <c r="L7" s="29">
        <f>C8-C7</f>
        <v>1.388888888888884E-3</v>
      </c>
    </row>
    <row r="8" spans="1:28" x14ac:dyDescent="0.25">
      <c r="A8" s="27">
        <v>43476</v>
      </c>
      <c r="B8" s="6" t="s">
        <v>18</v>
      </c>
      <c r="C8" s="10">
        <v>0.20138888888888887</v>
      </c>
      <c r="D8" s="5">
        <v>150</v>
      </c>
      <c r="E8" s="5">
        <v>41</v>
      </c>
      <c r="F8" s="5">
        <v>6</v>
      </c>
      <c r="G8" s="5">
        <v>1449416</v>
      </c>
      <c r="H8" s="5">
        <f t="shared" si="2"/>
        <v>0</v>
      </c>
      <c r="I8" s="5">
        <f t="shared" si="0"/>
        <v>0</v>
      </c>
      <c r="J8" s="5">
        <v>0</v>
      </c>
      <c r="K8" s="7">
        <f t="shared" si="1"/>
        <v>0</v>
      </c>
      <c r="L8" s="8"/>
    </row>
    <row r="9" spans="1:28" x14ac:dyDescent="0.25">
      <c r="A9" s="27">
        <v>43478</v>
      </c>
      <c r="B9" s="6" t="s">
        <v>16</v>
      </c>
      <c r="C9" s="10">
        <v>0.72430555555555554</v>
      </c>
      <c r="D9" s="5">
        <v>150</v>
      </c>
      <c r="E9" s="5">
        <v>41</v>
      </c>
      <c r="F9" s="5">
        <v>6</v>
      </c>
      <c r="G9" s="5">
        <v>1452124</v>
      </c>
      <c r="H9" s="5">
        <f t="shared" si="2"/>
        <v>2708</v>
      </c>
      <c r="I9" s="5">
        <f t="shared" si="0"/>
        <v>16248</v>
      </c>
      <c r="J9" s="5">
        <v>16240</v>
      </c>
      <c r="K9" s="7">
        <f t="shared" si="1"/>
        <v>-8</v>
      </c>
      <c r="L9" s="29">
        <f>C10-C9</f>
        <v>1.388888888888995E-3</v>
      </c>
      <c r="M9" s="54" t="s">
        <v>17</v>
      </c>
      <c r="N9" s="55"/>
      <c r="O9" s="55"/>
      <c r="P9" s="55"/>
    </row>
    <row r="10" spans="1:28" x14ac:dyDescent="0.25">
      <c r="A10" s="27">
        <v>43478</v>
      </c>
      <c r="B10" s="6" t="s">
        <v>18</v>
      </c>
      <c r="C10" s="13">
        <v>0.72569444444444453</v>
      </c>
      <c r="D10" s="5">
        <v>180</v>
      </c>
      <c r="E10" s="5">
        <v>41</v>
      </c>
      <c r="F10" s="5">
        <v>6</v>
      </c>
      <c r="G10" s="5">
        <v>1452124</v>
      </c>
      <c r="H10" s="5">
        <f t="shared" si="2"/>
        <v>0</v>
      </c>
      <c r="I10" s="5">
        <f t="shared" si="0"/>
        <v>0</v>
      </c>
      <c r="J10" s="5">
        <v>0</v>
      </c>
      <c r="K10" s="7">
        <f t="shared" si="1"/>
        <v>0</v>
      </c>
      <c r="L10" s="8"/>
    </row>
    <row r="11" spans="1:28" x14ac:dyDescent="0.25">
      <c r="A11" s="27">
        <v>43480</v>
      </c>
      <c r="B11" s="6"/>
      <c r="C11" s="10">
        <v>0.79166666666666663</v>
      </c>
      <c r="D11" s="6">
        <v>180</v>
      </c>
      <c r="E11" s="5">
        <v>41</v>
      </c>
      <c r="F11" s="5">
        <v>6</v>
      </c>
      <c r="G11" s="5">
        <v>1452337</v>
      </c>
      <c r="H11" s="5">
        <f t="shared" si="2"/>
        <v>213</v>
      </c>
      <c r="I11" s="5">
        <f t="shared" si="0"/>
        <v>1278</v>
      </c>
      <c r="J11" s="5">
        <v>1275</v>
      </c>
      <c r="K11" s="7">
        <f t="shared" si="1"/>
        <v>-3</v>
      </c>
      <c r="L11" s="8"/>
      <c r="M11" s="54" t="s">
        <v>17</v>
      </c>
      <c r="N11" s="55"/>
      <c r="O11" s="55"/>
      <c r="P11" s="55"/>
    </row>
    <row r="12" spans="1:28" ht="15" customHeight="1" x14ac:dyDescent="0.25">
      <c r="A12" s="27">
        <v>43481</v>
      </c>
      <c r="B12" s="6"/>
      <c r="C12" s="16">
        <v>0.27777777777777779</v>
      </c>
      <c r="D12" s="34">
        <v>180</v>
      </c>
      <c r="E12" s="5">
        <v>41</v>
      </c>
      <c r="F12" s="5">
        <v>6</v>
      </c>
      <c r="G12" s="5">
        <v>1452337</v>
      </c>
      <c r="H12" s="5">
        <f t="shared" si="2"/>
        <v>0</v>
      </c>
      <c r="I12" s="5">
        <f t="shared" si="0"/>
        <v>0</v>
      </c>
      <c r="J12" s="5">
        <f t="shared" ref="J12:J13" si="3">I13-I12</f>
        <v>0</v>
      </c>
      <c r="K12" s="7">
        <f t="shared" si="1"/>
        <v>0</v>
      </c>
      <c r="L12" s="8"/>
    </row>
    <row r="13" spans="1:28" ht="15" customHeight="1" x14ac:dyDescent="0.25">
      <c r="A13" s="27">
        <v>43481</v>
      </c>
      <c r="B13" s="6"/>
      <c r="C13" s="16">
        <v>0.74930555555555556</v>
      </c>
      <c r="D13" s="34">
        <v>180</v>
      </c>
      <c r="E13" s="5">
        <v>41</v>
      </c>
      <c r="F13" s="5">
        <v>6</v>
      </c>
      <c r="G13" s="5">
        <v>1452337</v>
      </c>
      <c r="H13" s="5">
        <f t="shared" si="2"/>
        <v>0</v>
      </c>
      <c r="I13" s="5">
        <f t="shared" si="0"/>
        <v>0</v>
      </c>
      <c r="J13" s="5">
        <f t="shared" si="3"/>
        <v>0</v>
      </c>
      <c r="K13" s="7">
        <f t="shared" si="1"/>
        <v>0</v>
      </c>
      <c r="L13" s="8"/>
    </row>
    <row r="14" spans="1:28" ht="15" customHeight="1" x14ac:dyDescent="0.25">
      <c r="A14" s="27">
        <v>43482</v>
      </c>
      <c r="B14" s="6"/>
      <c r="C14" s="16">
        <v>0.25</v>
      </c>
      <c r="D14" s="34">
        <v>180</v>
      </c>
      <c r="E14" s="5">
        <v>41</v>
      </c>
      <c r="F14" s="5">
        <v>6</v>
      </c>
      <c r="G14" s="5">
        <v>1452337</v>
      </c>
      <c r="H14" s="5">
        <f t="shared" si="2"/>
        <v>0</v>
      </c>
      <c r="I14" s="5">
        <f t="shared" si="0"/>
        <v>0</v>
      </c>
      <c r="J14" s="5">
        <v>0</v>
      </c>
      <c r="K14" s="7">
        <f t="shared" si="1"/>
        <v>0</v>
      </c>
      <c r="L14" s="8"/>
    </row>
    <row r="15" spans="1:28" ht="15" customHeight="1" x14ac:dyDescent="0.25">
      <c r="A15" s="27">
        <v>43482</v>
      </c>
      <c r="B15" s="6"/>
      <c r="C15" s="16">
        <v>0.78194444444444444</v>
      </c>
      <c r="D15" s="34">
        <v>180</v>
      </c>
      <c r="E15" s="5">
        <v>41</v>
      </c>
      <c r="F15" s="5">
        <v>6</v>
      </c>
      <c r="G15" s="5">
        <v>1452337</v>
      </c>
      <c r="H15" s="5">
        <f t="shared" si="2"/>
        <v>0</v>
      </c>
      <c r="I15" s="5">
        <f t="shared" si="0"/>
        <v>0</v>
      </c>
      <c r="J15" s="5">
        <v>0</v>
      </c>
      <c r="K15" s="7">
        <f t="shared" si="1"/>
        <v>0</v>
      </c>
      <c r="L15" s="8"/>
    </row>
    <row r="16" spans="1:28" ht="15" customHeight="1" x14ac:dyDescent="0.25">
      <c r="A16" s="27">
        <v>43483</v>
      </c>
      <c r="B16" s="6"/>
      <c r="C16" s="16">
        <v>0.24652777777777779</v>
      </c>
      <c r="D16" s="34">
        <v>180</v>
      </c>
      <c r="E16" s="5">
        <v>41</v>
      </c>
      <c r="F16" s="5">
        <v>6</v>
      </c>
      <c r="G16" s="5">
        <v>1452965</v>
      </c>
      <c r="H16" s="5">
        <f t="shared" si="2"/>
        <v>628</v>
      </c>
      <c r="I16" s="5">
        <f t="shared" si="0"/>
        <v>3768</v>
      </c>
      <c r="J16" s="5">
        <v>3768</v>
      </c>
      <c r="K16" s="7">
        <f t="shared" si="1"/>
        <v>0</v>
      </c>
      <c r="L16" s="8"/>
    </row>
    <row r="17" spans="1:18" x14ac:dyDescent="0.25">
      <c r="A17" s="27">
        <v>43483</v>
      </c>
      <c r="B17" s="6"/>
      <c r="C17" s="16">
        <v>0.77569444444444446</v>
      </c>
      <c r="D17" s="34">
        <v>180</v>
      </c>
      <c r="E17" s="5">
        <v>41</v>
      </c>
      <c r="F17" s="5">
        <v>6</v>
      </c>
      <c r="G17" s="5">
        <v>1453588</v>
      </c>
      <c r="H17" s="5">
        <f t="shared" si="2"/>
        <v>623</v>
      </c>
      <c r="I17" s="5">
        <f t="shared" si="0"/>
        <v>3738</v>
      </c>
      <c r="J17" s="18">
        <v>3744</v>
      </c>
      <c r="K17" s="7">
        <f t="shared" si="1"/>
        <v>6</v>
      </c>
      <c r="L17" s="8"/>
    </row>
    <row r="18" spans="1:18" x14ac:dyDescent="0.25">
      <c r="A18" s="31">
        <v>43484</v>
      </c>
      <c r="B18" s="21" t="s">
        <v>16</v>
      </c>
      <c r="C18" s="20">
        <v>0.25763888888888886</v>
      </c>
      <c r="D18" s="35">
        <v>180</v>
      </c>
      <c r="E18" s="18">
        <v>41</v>
      </c>
      <c r="F18" s="18">
        <v>6</v>
      </c>
      <c r="G18" s="18">
        <v>1454167</v>
      </c>
      <c r="H18" s="5">
        <f t="shared" si="2"/>
        <v>579</v>
      </c>
      <c r="I18" s="5">
        <f t="shared" si="0"/>
        <v>3474</v>
      </c>
      <c r="J18" s="18">
        <v>3475</v>
      </c>
      <c r="K18" s="7">
        <f t="shared" si="1"/>
        <v>1</v>
      </c>
      <c r="L18" s="29">
        <f>C19-C18</f>
        <v>1.3888888888888895E-2</v>
      </c>
    </row>
    <row r="19" spans="1:18" x14ac:dyDescent="0.25">
      <c r="A19" s="31">
        <v>43484</v>
      </c>
      <c r="B19" s="21" t="s">
        <v>18</v>
      </c>
      <c r="C19" s="20">
        <v>0.27152777777777776</v>
      </c>
      <c r="D19" s="35">
        <v>180</v>
      </c>
      <c r="E19" s="18">
        <v>27</v>
      </c>
      <c r="F19" s="18">
        <v>6</v>
      </c>
      <c r="G19" s="18">
        <v>1454167</v>
      </c>
      <c r="H19" s="5">
        <f t="shared" si="2"/>
        <v>0</v>
      </c>
      <c r="I19" s="5">
        <f t="shared" si="0"/>
        <v>0</v>
      </c>
      <c r="J19" s="18">
        <v>0</v>
      </c>
      <c r="K19" s="7">
        <f t="shared" si="1"/>
        <v>0</v>
      </c>
      <c r="L19" s="8"/>
    </row>
    <row r="20" spans="1:18" x14ac:dyDescent="0.25">
      <c r="A20" s="31">
        <v>43484</v>
      </c>
      <c r="B20" s="21" t="s">
        <v>16</v>
      </c>
      <c r="C20" s="20">
        <v>0.38611111111111113</v>
      </c>
      <c r="D20" s="35">
        <v>180</v>
      </c>
      <c r="E20" s="18">
        <v>27</v>
      </c>
      <c r="F20" s="18">
        <v>6</v>
      </c>
      <c r="G20" s="18">
        <v>1454171</v>
      </c>
      <c r="H20" s="5">
        <f t="shared" si="2"/>
        <v>4</v>
      </c>
      <c r="I20" s="5">
        <f t="shared" si="0"/>
        <v>24</v>
      </c>
      <c r="J20" s="18">
        <v>0</v>
      </c>
      <c r="K20" s="7">
        <f t="shared" si="1"/>
        <v>-24</v>
      </c>
      <c r="L20" s="29">
        <f>C21-C20</f>
        <v>3.819444444444442E-2</v>
      </c>
      <c r="M20" s="54" t="s">
        <v>17</v>
      </c>
      <c r="N20" s="55"/>
      <c r="O20" s="55"/>
      <c r="P20" s="55"/>
      <c r="Q20" s="39"/>
      <c r="R20" s="39"/>
    </row>
    <row r="21" spans="1:18" ht="15.75" customHeight="1" x14ac:dyDescent="0.25">
      <c r="A21" s="31">
        <v>43484</v>
      </c>
      <c r="B21" s="21" t="s">
        <v>18</v>
      </c>
      <c r="C21" s="20">
        <v>0.42430555555555555</v>
      </c>
      <c r="D21" s="35">
        <v>180</v>
      </c>
      <c r="E21" s="18">
        <v>41</v>
      </c>
      <c r="F21" s="18">
        <v>6</v>
      </c>
      <c r="G21" s="18">
        <v>1454171</v>
      </c>
      <c r="H21" s="5">
        <f t="shared" si="2"/>
        <v>0</v>
      </c>
      <c r="I21" s="5">
        <f t="shared" si="0"/>
        <v>0</v>
      </c>
      <c r="J21" s="18">
        <v>0</v>
      </c>
      <c r="K21" s="7">
        <f t="shared" si="1"/>
        <v>0</v>
      </c>
      <c r="L21" s="8"/>
    </row>
    <row r="22" spans="1:18" ht="15.75" customHeight="1" x14ac:dyDescent="0.25">
      <c r="A22" s="31">
        <v>43484</v>
      </c>
      <c r="B22" s="6"/>
      <c r="C22" s="20">
        <v>0.77361111111111114</v>
      </c>
      <c r="D22" s="35">
        <v>180</v>
      </c>
      <c r="E22" s="18">
        <v>41</v>
      </c>
      <c r="F22" s="18">
        <v>6</v>
      </c>
      <c r="G22" s="18">
        <v>1454629</v>
      </c>
      <c r="H22" s="5">
        <f t="shared" si="2"/>
        <v>458</v>
      </c>
      <c r="I22" s="5">
        <f t="shared" si="0"/>
        <v>2748</v>
      </c>
      <c r="J22" s="18">
        <v>2748</v>
      </c>
      <c r="K22" s="7">
        <f t="shared" si="1"/>
        <v>0</v>
      </c>
      <c r="L22" s="8"/>
    </row>
    <row r="23" spans="1:18" ht="15.75" customHeight="1" x14ac:dyDescent="0.25">
      <c r="A23" s="31">
        <v>43485</v>
      </c>
      <c r="B23" s="21" t="s">
        <v>16</v>
      </c>
      <c r="C23" s="20">
        <v>0.25416666666666665</v>
      </c>
      <c r="D23" s="35">
        <v>180</v>
      </c>
      <c r="E23" s="18">
        <v>41</v>
      </c>
      <c r="F23" s="18">
        <v>6</v>
      </c>
      <c r="G23" s="18">
        <v>1455229</v>
      </c>
      <c r="H23" s="5">
        <f t="shared" si="2"/>
        <v>600</v>
      </c>
      <c r="I23" s="5">
        <f t="shared" si="0"/>
        <v>3600</v>
      </c>
      <c r="J23" s="18">
        <v>3600</v>
      </c>
      <c r="K23" s="7">
        <f t="shared" si="1"/>
        <v>0</v>
      </c>
      <c r="L23" s="29">
        <f>C24-C23</f>
        <v>9.7222222222222432E-3</v>
      </c>
    </row>
    <row r="24" spans="1:18" ht="15.75" customHeight="1" x14ac:dyDescent="0.25">
      <c r="A24" s="31">
        <v>43485</v>
      </c>
      <c r="B24" s="21" t="s">
        <v>18</v>
      </c>
      <c r="C24" s="20">
        <v>0.2638888888888889</v>
      </c>
      <c r="D24" s="35">
        <v>180</v>
      </c>
      <c r="E24" s="18">
        <v>27</v>
      </c>
      <c r="F24" s="18">
        <v>6</v>
      </c>
      <c r="G24" s="18">
        <v>1455229</v>
      </c>
      <c r="H24" s="5">
        <f t="shared" si="2"/>
        <v>0</v>
      </c>
      <c r="I24" s="5">
        <f t="shared" si="0"/>
        <v>0</v>
      </c>
      <c r="J24" s="18">
        <v>0</v>
      </c>
      <c r="K24" s="7">
        <f t="shared" si="1"/>
        <v>0</v>
      </c>
      <c r="L24" s="8"/>
    </row>
    <row r="25" spans="1:18" ht="15.75" customHeight="1" x14ac:dyDescent="0.25">
      <c r="A25" s="31">
        <v>43485</v>
      </c>
      <c r="B25" s="21" t="s">
        <v>16</v>
      </c>
      <c r="C25" s="20">
        <v>0.3888888888888889</v>
      </c>
      <c r="D25" s="35">
        <v>180</v>
      </c>
      <c r="E25" s="18">
        <v>27</v>
      </c>
      <c r="F25" s="18">
        <v>6</v>
      </c>
      <c r="G25" s="18">
        <v>1455297</v>
      </c>
      <c r="H25" s="5">
        <f t="shared" si="2"/>
        <v>68</v>
      </c>
      <c r="I25" s="5">
        <f t="shared" si="0"/>
        <v>408</v>
      </c>
      <c r="J25" s="18">
        <v>408</v>
      </c>
      <c r="K25" s="7">
        <f t="shared" si="1"/>
        <v>0</v>
      </c>
      <c r="L25" s="29">
        <f>C26-C25</f>
        <v>1.9444444444444431E-2</v>
      </c>
    </row>
    <row r="26" spans="1:18" ht="15.75" customHeight="1" x14ac:dyDescent="0.25">
      <c r="A26" s="31">
        <v>43485</v>
      </c>
      <c r="B26" s="21" t="s">
        <v>18</v>
      </c>
      <c r="C26" s="20">
        <v>0.40833333333333333</v>
      </c>
      <c r="D26" s="35">
        <v>180</v>
      </c>
      <c r="E26" s="18">
        <v>41</v>
      </c>
      <c r="F26" s="18">
        <v>6</v>
      </c>
      <c r="G26" s="18">
        <v>1455297</v>
      </c>
      <c r="H26" s="5">
        <f t="shared" si="2"/>
        <v>0</v>
      </c>
      <c r="I26" s="5">
        <f t="shared" si="0"/>
        <v>0</v>
      </c>
      <c r="J26" s="18">
        <v>0</v>
      </c>
      <c r="K26" s="7">
        <f t="shared" si="1"/>
        <v>0</v>
      </c>
      <c r="L26" s="8"/>
    </row>
    <row r="27" spans="1:18" ht="15.75" customHeight="1" x14ac:dyDescent="0.25">
      <c r="A27" s="31">
        <v>43485</v>
      </c>
      <c r="B27" s="6"/>
      <c r="C27" s="20">
        <v>0.75</v>
      </c>
      <c r="D27" s="35">
        <v>180</v>
      </c>
      <c r="E27" s="18">
        <v>41</v>
      </c>
      <c r="F27" s="18">
        <v>6</v>
      </c>
      <c r="G27" s="18">
        <v>1455777</v>
      </c>
      <c r="H27" s="5">
        <f t="shared" si="2"/>
        <v>480</v>
      </c>
      <c r="I27" s="5">
        <f t="shared" si="0"/>
        <v>2880</v>
      </c>
      <c r="J27" s="18">
        <v>2880</v>
      </c>
      <c r="K27" s="7">
        <f t="shared" si="1"/>
        <v>0</v>
      </c>
      <c r="L27" s="8"/>
    </row>
    <row r="28" spans="1:18" ht="15.75" customHeight="1" x14ac:dyDescent="0.25">
      <c r="A28" s="31">
        <v>43486</v>
      </c>
      <c r="B28" s="6"/>
      <c r="C28" s="20">
        <v>0.25347222222222221</v>
      </c>
      <c r="D28" s="35">
        <v>180</v>
      </c>
      <c r="E28" s="18">
        <v>41</v>
      </c>
      <c r="F28" s="18">
        <v>6</v>
      </c>
      <c r="G28" s="18">
        <v>1456328</v>
      </c>
      <c r="H28" s="5">
        <f t="shared" si="2"/>
        <v>551</v>
      </c>
      <c r="I28" s="5">
        <f t="shared" si="0"/>
        <v>3306</v>
      </c>
      <c r="J28" s="18">
        <v>3317</v>
      </c>
      <c r="K28" s="7">
        <f t="shared" si="1"/>
        <v>11</v>
      </c>
      <c r="L28" s="8"/>
    </row>
    <row r="29" spans="1:18" ht="15.75" customHeight="1" x14ac:dyDescent="0.25">
      <c r="A29" s="31">
        <v>43486</v>
      </c>
      <c r="B29" s="6"/>
      <c r="C29" s="20">
        <v>0.77569444444444446</v>
      </c>
      <c r="D29" s="35">
        <v>180</v>
      </c>
      <c r="E29" s="18">
        <v>41</v>
      </c>
      <c r="F29" s="18">
        <v>6</v>
      </c>
      <c r="G29" s="18">
        <v>1456995</v>
      </c>
      <c r="H29" s="5">
        <f t="shared" si="2"/>
        <v>667</v>
      </c>
      <c r="I29" s="5">
        <f t="shared" si="0"/>
        <v>4002</v>
      </c>
      <c r="J29" s="18">
        <v>3998</v>
      </c>
      <c r="K29" s="7">
        <f t="shared" si="1"/>
        <v>-4</v>
      </c>
      <c r="L29" s="8"/>
      <c r="M29" s="54" t="s">
        <v>17</v>
      </c>
      <c r="N29" s="55"/>
      <c r="O29" s="55"/>
      <c r="P29" s="55"/>
    </row>
    <row r="30" spans="1:18" ht="15.75" customHeight="1" x14ac:dyDescent="0.25">
      <c r="A30" s="31">
        <v>43487</v>
      </c>
      <c r="B30" s="21" t="s">
        <v>16</v>
      </c>
      <c r="C30" s="20">
        <v>4.8611111111111112E-2</v>
      </c>
      <c r="D30" s="35">
        <v>180</v>
      </c>
      <c r="E30" s="18">
        <v>41</v>
      </c>
      <c r="F30" s="18">
        <v>6</v>
      </c>
      <c r="G30" s="18">
        <v>1457319</v>
      </c>
      <c r="H30" s="5">
        <f t="shared" si="2"/>
        <v>324</v>
      </c>
      <c r="I30" s="5">
        <f t="shared" si="0"/>
        <v>1944</v>
      </c>
      <c r="J30" s="18">
        <v>1944</v>
      </c>
      <c r="K30" s="7">
        <f t="shared" si="1"/>
        <v>0</v>
      </c>
      <c r="L30" s="29">
        <f>C31-C30</f>
        <v>7.6388888888888895E-2</v>
      </c>
    </row>
    <row r="31" spans="1:18" ht="15.75" customHeight="1" x14ac:dyDescent="0.25">
      <c r="A31" s="31">
        <v>43487</v>
      </c>
      <c r="B31" s="21" t="s">
        <v>18</v>
      </c>
      <c r="C31" s="20">
        <v>0.125</v>
      </c>
      <c r="D31" s="35">
        <v>150</v>
      </c>
      <c r="E31" s="18">
        <v>41</v>
      </c>
      <c r="F31" s="18">
        <v>6</v>
      </c>
      <c r="G31" s="18">
        <v>1457319</v>
      </c>
      <c r="H31" s="5">
        <f t="shared" si="2"/>
        <v>0</v>
      </c>
      <c r="I31" s="5">
        <f t="shared" si="0"/>
        <v>0</v>
      </c>
      <c r="J31" s="18">
        <v>0</v>
      </c>
      <c r="K31" s="7">
        <f t="shared" si="1"/>
        <v>0</v>
      </c>
      <c r="L31" s="8"/>
    </row>
    <row r="32" spans="1:18" ht="15.75" customHeight="1" x14ac:dyDescent="0.25">
      <c r="A32" s="31">
        <v>43487</v>
      </c>
      <c r="B32" s="6"/>
      <c r="C32" s="20">
        <v>0.25</v>
      </c>
      <c r="D32" s="35">
        <v>150</v>
      </c>
      <c r="E32" s="18">
        <v>41</v>
      </c>
      <c r="F32" s="18">
        <v>6</v>
      </c>
      <c r="G32" s="18">
        <v>1457492</v>
      </c>
      <c r="H32" s="5">
        <f t="shared" si="2"/>
        <v>173</v>
      </c>
      <c r="I32" s="5">
        <f t="shared" si="0"/>
        <v>1038</v>
      </c>
      <c r="J32" s="18">
        <v>1048</v>
      </c>
      <c r="K32" s="7">
        <f t="shared" si="1"/>
        <v>10</v>
      </c>
      <c r="L32" s="8"/>
    </row>
    <row r="33" spans="1:16" ht="15.75" customHeight="1" x14ac:dyDescent="0.25">
      <c r="A33" s="31">
        <v>43487</v>
      </c>
      <c r="B33" s="21" t="s">
        <v>16</v>
      </c>
      <c r="C33" s="20">
        <v>0.75694444444444442</v>
      </c>
      <c r="D33" s="35">
        <v>150</v>
      </c>
      <c r="E33" s="18">
        <v>41</v>
      </c>
      <c r="F33" s="18">
        <v>6</v>
      </c>
      <c r="G33" s="18">
        <v>1458175</v>
      </c>
      <c r="H33" s="5">
        <f t="shared" si="2"/>
        <v>683</v>
      </c>
      <c r="I33" s="5">
        <f t="shared" si="0"/>
        <v>4098</v>
      </c>
      <c r="J33" s="18">
        <v>4096</v>
      </c>
      <c r="K33" s="7">
        <f t="shared" si="1"/>
        <v>-2</v>
      </c>
      <c r="L33" s="29">
        <f>C34-C33</f>
        <v>2.083333333333337E-2</v>
      </c>
      <c r="M33" s="54" t="s">
        <v>17</v>
      </c>
      <c r="N33" s="55"/>
      <c r="O33" s="55"/>
      <c r="P33" s="55"/>
    </row>
    <row r="34" spans="1:16" ht="15.75" customHeight="1" x14ac:dyDescent="0.25">
      <c r="A34" s="31">
        <v>43487</v>
      </c>
      <c r="B34" s="21" t="s">
        <v>18</v>
      </c>
      <c r="C34" s="20">
        <v>0.77777777777777779</v>
      </c>
      <c r="D34" s="35">
        <v>150</v>
      </c>
      <c r="E34" s="18">
        <v>27</v>
      </c>
      <c r="F34" s="18">
        <v>6</v>
      </c>
      <c r="G34" s="18">
        <v>1458175</v>
      </c>
      <c r="H34" s="5">
        <f t="shared" si="2"/>
        <v>0</v>
      </c>
      <c r="I34" s="5">
        <f t="shared" si="0"/>
        <v>0</v>
      </c>
      <c r="J34" s="18">
        <v>0</v>
      </c>
      <c r="K34" s="7">
        <f t="shared" si="1"/>
        <v>0</v>
      </c>
      <c r="L34" s="8"/>
    </row>
    <row r="35" spans="1:16" ht="15.75" customHeight="1" x14ac:dyDescent="0.25">
      <c r="A35" s="31">
        <v>43487</v>
      </c>
      <c r="B35" s="21" t="s">
        <v>16</v>
      </c>
      <c r="C35" s="20">
        <v>0.99652777777777779</v>
      </c>
      <c r="D35" s="35">
        <v>150</v>
      </c>
      <c r="E35" s="18">
        <v>27</v>
      </c>
      <c r="F35" s="18">
        <v>6</v>
      </c>
      <c r="G35" s="18">
        <v>1458278</v>
      </c>
      <c r="H35" s="5">
        <f t="shared" si="2"/>
        <v>103</v>
      </c>
      <c r="I35" s="5">
        <f t="shared" si="0"/>
        <v>618</v>
      </c>
      <c r="J35" s="18">
        <v>618</v>
      </c>
      <c r="K35" s="7">
        <f t="shared" si="1"/>
        <v>0</v>
      </c>
      <c r="L35" s="29">
        <v>2.0833333333333332E-2</v>
      </c>
    </row>
    <row r="36" spans="1:16" ht="15.75" customHeight="1" x14ac:dyDescent="0.25">
      <c r="A36" s="31">
        <v>43488</v>
      </c>
      <c r="B36" s="21" t="s">
        <v>18</v>
      </c>
      <c r="C36" s="20">
        <v>1.7361111111111112E-2</v>
      </c>
      <c r="D36" s="35">
        <v>150</v>
      </c>
      <c r="E36" s="18">
        <v>41</v>
      </c>
      <c r="F36" s="18">
        <v>6</v>
      </c>
      <c r="G36" s="18">
        <v>1458278</v>
      </c>
      <c r="H36" s="5">
        <f t="shared" si="2"/>
        <v>0</v>
      </c>
      <c r="I36" s="5">
        <f t="shared" si="0"/>
        <v>0</v>
      </c>
      <c r="J36" s="18">
        <v>0</v>
      </c>
      <c r="K36" s="7">
        <f t="shared" si="1"/>
        <v>0</v>
      </c>
      <c r="L36" s="8"/>
    </row>
    <row r="37" spans="1:16" ht="15.75" customHeight="1" x14ac:dyDescent="0.25">
      <c r="A37" s="31">
        <v>43488</v>
      </c>
      <c r="B37" s="21"/>
      <c r="C37" s="20">
        <v>0.25694444444444442</v>
      </c>
      <c r="D37" s="35">
        <v>150</v>
      </c>
      <c r="E37" s="18">
        <v>41</v>
      </c>
      <c r="F37" s="18">
        <v>6</v>
      </c>
      <c r="G37" s="18">
        <v>1458596</v>
      </c>
      <c r="H37" s="5">
        <f t="shared" si="2"/>
        <v>318</v>
      </c>
      <c r="I37" s="5">
        <f t="shared" si="0"/>
        <v>1908</v>
      </c>
      <c r="J37" s="18">
        <v>1906</v>
      </c>
      <c r="K37" s="7">
        <f t="shared" si="1"/>
        <v>-2</v>
      </c>
      <c r="L37" s="8"/>
      <c r="M37" s="54" t="s">
        <v>17</v>
      </c>
      <c r="N37" s="55"/>
      <c r="O37" s="55"/>
      <c r="P37" s="55"/>
    </row>
    <row r="38" spans="1:16" ht="15.75" customHeight="1" x14ac:dyDescent="0.25">
      <c r="A38" s="31">
        <v>43488</v>
      </c>
      <c r="B38" s="21" t="s">
        <v>16</v>
      </c>
      <c r="C38" s="20">
        <v>0.27291666666666664</v>
      </c>
      <c r="D38" s="35">
        <v>150</v>
      </c>
      <c r="E38" s="18">
        <v>41</v>
      </c>
      <c r="F38" s="18">
        <v>6</v>
      </c>
      <c r="G38" s="18">
        <v>1458596</v>
      </c>
      <c r="H38" s="5">
        <f t="shared" si="2"/>
        <v>0</v>
      </c>
      <c r="I38" s="5">
        <f t="shared" si="0"/>
        <v>0</v>
      </c>
      <c r="J38" s="18">
        <v>0</v>
      </c>
      <c r="K38" s="7">
        <f t="shared" si="1"/>
        <v>0</v>
      </c>
      <c r="L38" s="29">
        <f>C39-C38</f>
        <v>6.2500000000000333E-3</v>
      </c>
    </row>
    <row r="39" spans="1:16" ht="15.75" customHeight="1" x14ac:dyDescent="0.25">
      <c r="A39" s="31">
        <v>43488</v>
      </c>
      <c r="B39" s="21" t="s">
        <v>18</v>
      </c>
      <c r="C39" s="20">
        <v>0.27916666666666667</v>
      </c>
      <c r="D39" s="35">
        <v>150</v>
      </c>
      <c r="E39" s="18">
        <v>27</v>
      </c>
      <c r="F39" s="18">
        <v>6</v>
      </c>
      <c r="G39" s="18">
        <v>1458596</v>
      </c>
      <c r="H39" s="5">
        <f t="shared" si="2"/>
        <v>0</v>
      </c>
      <c r="I39" s="5">
        <f t="shared" si="0"/>
        <v>0</v>
      </c>
      <c r="J39" s="18">
        <v>0</v>
      </c>
      <c r="K39" s="7">
        <f t="shared" si="1"/>
        <v>0</v>
      </c>
      <c r="L39" s="29"/>
    </row>
    <row r="40" spans="1:16" ht="15.75" customHeight="1" x14ac:dyDescent="0.25">
      <c r="A40" s="31">
        <v>43488</v>
      </c>
      <c r="B40" s="6"/>
      <c r="C40" s="20">
        <v>0.75902777777777775</v>
      </c>
      <c r="D40" s="35">
        <v>150</v>
      </c>
      <c r="E40" s="18">
        <v>27</v>
      </c>
      <c r="F40" s="18">
        <v>6</v>
      </c>
      <c r="G40" s="18">
        <v>1458931</v>
      </c>
      <c r="H40" s="5">
        <f t="shared" si="2"/>
        <v>335</v>
      </c>
      <c r="I40" s="5">
        <f t="shared" si="0"/>
        <v>2010</v>
      </c>
      <c r="J40" s="18">
        <v>2011</v>
      </c>
      <c r="K40" s="7">
        <f t="shared" si="1"/>
        <v>1</v>
      </c>
      <c r="L40" s="8"/>
    </row>
    <row r="41" spans="1:16" ht="15.75" customHeight="1" x14ac:dyDescent="0.25">
      <c r="A41" s="31">
        <v>43488</v>
      </c>
      <c r="B41" s="21" t="s">
        <v>16</v>
      </c>
      <c r="C41" s="20">
        <v>0.79513888888888884</v>
      </c>
      <c r="D41" s="35">
        <v>150</v>
      </c>
      <c r="E41" s="18">
        <v>27</v>
      </c>
      <c r="F41" s="18">
        <v>6</v>
      </c>
      <c r="G41" s="18">
        <v>1458931</v>
      </c>
      <c r="H41" s="5">
        <f t="shared" si="2"/>
        <v>0</v>
      </c>
      <c r="I41" s="5">
        <f t="shared" si="0"/>
        <v>0</v>
      </c>
      <c r="J41" s="18">
        <v>0</v>
      </c>
      <c r="K41" s="7">
        <f t="shared" si="1"/>
        <v>0</v>
      </c>
      <c r="L41" s="29">
        <f>C42-C41</f>
        <v>4.3750000000000067E-2</v>
      </c>
    </row>
    <row r="42" spans="1:16" ht="15.75" customHeight="1" x14ac:dyDescent="0.25">
      <c r="A42" s="31">
        <v>43488</v>
      </c>
      <c r="B42" s="21" t="s">
        <v>18</v>
      </c>
      <c r="C42" s="20">
        <v>0.83888888888888891</v>
      </c>
      <c r="D42" s="35">
        <v>150</v>
      </c>
      <c r="E42" s="18">
        <v>41</v>
      </c>
      <c r="F42" s="18">
        <v>6</v>
      </c>
      <c r="G42" s="18">
        <v>1458931</v>
      </c>
      <c r="H42" s="5">
        <f t="shared" si="2"/>
        <v>0</v>
      </c>
      <c r="I42" s="5">
        <f t="shared" si="0"/>
        <v>0</v>
      </c>
      <c r="J42" s="18">
        <v>0</v>
      </c>
      <c r="K42" s="7">
        <f t="shared" si="1"/>
        <v>0</v>
      </c>
      <c r="L42" s="8"/>
    </row>
    <row r="43" spans="1:16" ht="15.75" customHeight="1" x14ac:dyDescent="0.25">
      <c r="A43" s="31">
        <v>43489</v>
      </c>
      <c r="B43" s="6"/>
      <c r="C43" s="20">
        <v>0.25138888888888888</v>
      </c>
      <c r="D43" s="35">
        <v>150</v>
      </c>
      <c r="E43" s="18">
        <v>41</v>
      </c>
      <c r="F43" s="18">
        <v>6</v>
      </c>
      <c r="G43" s="18">
        <v>1459514</v>
      </c>
      <c r="H43" s="5">
        <f t="shared" si="2"/>
        <v>583</v>
      </c>
      <c r="I43" s="5">
        <f t="shared" si="0"/>
        <v>3498</v>
      </c>
      <c r="J43" s="18">
        <v>3497</v>
      </c>
      <c r="K43" s="7">
        <f t="shared" si="1"/>
        <v>-1</v>
      </c>
      <c r="L43" s="8"/>
      <c r="M43" s="54" t="s">
        <v>17</v>
      </c>
      <c r="N43" s="55"/>
      <c r="O43" s="55"/>
      <c r="P43" s="55"/>
    </row>
    <row r="44" spans="1:16" ht="15.75" customHeight="1" x14ac:dyDescent="0.25">
      <c r="A44" s="31">
        <v>43489</v>
      </c>
      <c r="B44" s="6"/>
      <c r="C44" s="20">
        <v>0.77152777777777781</v>
      </c>
      <c r="D44" s="35">
        <v>150</v>
      </c>
      <c r="E44" s="18">
        <v>41</v>
      </c>
      <c r="F44" s="18">
        <v>6</v>
      </c>
      <c r="G44" s="18">
        <v>1460170</v>
      </c>
      <c r="H44" s="5">
        <f t="shared" si="2"/>
        <v>656</v>
      </c>
      <c r="I44" s="5">
        <f t="shared" si="0"/>
        <v>3936</v>
      </c>
      <c r="J44" s="18">
        <v>3935</v>
      </c>
      <c r="K44" s="7">
        <f t="shared" si="1"/>
        <v>-1</v>
      </c>
      <c r="L44" s="8"/>
      <c r="M44" s="54" t="s">
        <v>17</v>
      </c>
      <c r="N44" s="55"/>
      <c r="O44" s="55"/>
      <c r="P44" s="55"/>
    </row>
    <row r="45" spans="1:16" ht="15.75" customHeight="1" x14ac:dyDescent="0.25">
      <c r="A45" s="31">
        <v>43490</v>
      </c>
      <c r="B45" s="6"/>
      <c r="C45" s="20">
        <v>0.25416666666666665</v>
      </c>
      <c r="D45" s="35">
        <v>150</v>
      </c>
      <c r="E45" s="18">
        <v>41</v>
      </c>
      <c r="F45" s="18">
        <v>6</v>
      </c>
      <c r="G45" s="18">
        <v>1460847</v>
      </c>
      <c r="H45" s="5">
        <f t="shared" si="2"/>
        <v>677</v>
      </c>
      <c r="I45" s="5">
        <f t="shared" si="0"/>
        <v>4062</v>
      </c>
      <c r="J45" s="18">
        <v>4061</v>
      </c>
      <c r="K45" s="7">
        <f t="shared" si="1"/>
        <v>-1</v>
      </c>
      <c r="L45" s="8"/>
      <c r="M45" s="54" t="s">
        <v>17</v>
      </c>
      <c r="N45" s="55"/>
      <c r="O45" s="55"/>
      <c r="P45" s="55"/>
    </row>
    <row r="46" spans="1:16" ht="15.75" customHeight="1" x14ac:dyDescent="0.25">
      <c r="A46" s="31">
        <v>43490</v>
      </c>
      <c r="B46" s="6"/>
      <c r="C46" s="20">
        <v>0.78125</v>
      </c>
      <c r="D46" s="35">
        <v>150</v>
      </c>
      <c r="E46" s="18">
        <v>41</v>
      </c>
      <c r="F46" s="18">
        <v>6</v>
      </c>
      <c r="G46" s="18">
        <v>1461529</v>
      </c>
      <c r="H46" s="5">
        <f t="shared" si="2"/>
        <v>682</v>
      </c>
      <c r="I46" s="5">
        <f t="shared" si="0"/>
        <v>4092</v>
      </c>
      <c r="J46" s="18">
        <v>4093</v>
      </c>
      <c r="K46" s="7">
        <f t="shared" si="1"/>
        <v>1</v>
      </c>
      <c r="L46" s="8"/>
    </row>
    <row r="47" spans="1:16" ht="15.75" customHeight="1" x14ac:dyDescent="0.25">
      <c r="A47" s="31">
        <v>43491</v>
      </c>
      <c r="B47" s="6"/>
      <c r="C47" s="20">
        <v>0.24444444444444444</v>
      </c>
      <c r="D47" s="35">
        <v>150</v>
      </c>
      <c r="E47" s="18">
        <v>41</v>
      </c>
      <c r="F47" s="18">
        <v>6</v>
      </c>
      <c r="G47" s="18">
        <v>1462218</v>
      </c>
      <c r="H47" s="5">
        <f t="shared" si="2"/>
        <v>689</v>
      </c>
      <c r="I47" s="5">
        <f t="shared" si="0"/>
        <v>4134</v>
      </c>
      <c r="J47" s="18">
        <v>4134</v>
      </c>
      <c r="K47" s="7">
        <f t="shared" si="1"/>
        <v>0</v>
      </c>
      <c r="L47" s="8"/>
    </row>
    <row r="48" spans="1:16" ht="15.75" customHeight="1" x14ac:dyDescent="0.25">
      <c r="A48" s="31">
        <v>43491</v>
      </c>
      <c r="B48" s="6"/>
      <c r="C48" s="20">
        <v>0.77222222222222225</v>
      </c>
      <c r="D48" s="35">
        <v>150</v>
      </c>
      <c r="E48" s="18">
        <v>41</v>
      </c>
      <c r="F48" s="18">
        <v>6</v>
      </c>
      <c r="G48" s="18">
        <v>1462902</v>
      </c>
      <c r="H48" s="5">
        <f t="shared" si="2"/>
        <v>684</v>
      </c>
      <c r="I48" s="5">
        <f t="shared" si="0"/>
        <v>4104</v>
      </c>
      <c r="J48" s="18">
        <v>4102</v>
      </c>
      <c r="K48" s="7">
        <f t="shared" si="1"/>
        <v>-2</v>
      </c>
      <c r="L48" s="8"/>
      <c r="M48" s="54" t="s">
        <v>17</v>
      </c>
      <c r="N48" s="55"/>
      <c r="O48" s="55"/>
      <c r="P48" s="55"/>
    </row>
    <row r="49" spans="1:16" ht="15.75" customHeight="1" x14ac:dyDescent="0.25">
      <c r="A49" s="31">
        <v>43491</v>
      </c>
      <c r="B49" s="21" t="s">
        <v>16</v>
      </c>
      <c r="C49" s="20">
        <v>0.81388888888888888</v>
      </c>
      <c r="D49" s="35">
        <v>150</v>
      </c>
      <c r="E49" s="18">
        <v>41</v>
      </c>
      <c r="F49" s="18">
        <v>6</v>
      </c>
      <c r="G49" s="18">
        <v>1462902</v>
      </c>
      <c r="H49" s="5">
        <f t="shared" si="2"/>
        <v>0</v>
      </c>
      <c r="I49" s="5">
        <f t="shared" si="0"/>
        <v>0</v>
      </c>
      <c r="J49" s="18">
        <v>0</v>
      </c>
      <c r="K49" s="7">
        <f t="shared" si="1"/>
        <v>0</v>
      </c>
      <c r="L49" s="29">
        <f>C50-C49</f>
        <v>2.1527777777777812E-2</v>
      </c>
    </row>
    <row r="50" spans="1:16" ht="15.75" customHeight="1" x14ac:dyDescent="0.25">
      <c r="A50" s="31">
        <v>43491</v>
      </c>
      <c r="B50" s="21" t="s">
        <v>18</v>
      </c>
      <c r="C50" s="20">
        <v>0.8354166666666667</v>
      </c>
      <c r="D50" s="35">
        <v>150</v>
      </c>
      <c r="E50" s="18">
        <v>27</v>
      </c>
      <c r="F50" s="18">
        <v>6</v>
      </c>
      <c r="G50" s="18">
        <v>1462902</v>
      </c>
      <c r="H50" s="5">
        <f t="shared" si="2"/>
        <v>0</v>
      </c>
      <c r="I50" s="5">
        <f t="shared" si="0"/>
        <v>0</v>
      </c>
      <c r="J50" s="18">
        <v>0</v>
      </c>
      <c r="K50" s="7">
        <f t="shared" si="1"/>
        <v>0</v>
      </c>
      <c r="L50" s="8"/>
    </row>
    <row r="51" spans="1:16" ht="15.75" customHeight="1" x14ac:dyDescent="0.25">
      <c r="A51" s="31">
        <v>43492</v>
      </c>
      <c r="B51" s="6"/>
      <c r="C51" s="20">
        <v>0.25833333333333336</v>
      </c>
      <c r="D51" s="35">
        <v>150</v>
      </c>
      <c r="E51" s="18">
        <v>27</v>
      </c>
      <c r="F51" s="18">
        <v>6</v>
      </c>
      <c r="G51" s="18">
        <v>1463168</v>
      </c>
      <c r="H51" s="5">
        <f t="shared" si="2"/>
        <v>266</v>
      </c>
      <c r="I51" s="5">
        <f t="shared" si="0"/>
        <v>1596</v>
      </c>
      <c r="J51" s="18">
        <v>1596</v>
      </c>
      <c r="K51" s="7">
        <f t="shared" si="1"/>
        <v>0</v>
      </c>
      <c r="L51" s="8"/>
    </row>
    <row r="52" spans="1:16" ht="15.75" customHeight="1" x14ac:dyDescent="0.25">
      <c r="A52" s="31">
        <v>43492</v>
      </c>
      <c r="B52" s="21" t="s">
        <v>16</v>
      </c>
      <c r="C52" s="20">
        <v>0.6118055555555556</v>
      </c>
      <c r="D52" s="35">
        <v>150</v>
      </c>
      <c r="E52" s="18">
        <v>27</v>
      </c>
      <c r="F52" s="18">
        <v>6</v>
      </c>
      <c r="G52" s="18">
        <v>1463404</v>
      </c>
      <c r="H52" s="5">
        <f t="shared" si="2"/>
        <v>236</v>
      </c>
      <c r="I52" s="5">
        <f t="shared" si="0"/>
        <v>1416</v>
      </c>
      <c r="J52" s="18">
        <v>1415</v>
      </c>
      <c r="K52" s="7">
        <f t="shared" si="1"/>
        <v>-1</v>
      </c>
      <c r="L52" s="29">
        <f>C53-C52</f>
        <v>6.25E-2</v>
      </c>
      <c r="M52" s="54" t="s">
        <v>17</v>
      </c>
      <c r="N52" s="55"/>
      <c r="O52" s="55"/>
      <c r="P52" s="55"/>
    </row>
    <row r="53" spans="1:16" ht="15.75" customHeight="1" x14ac:dyDescent="0.25">
      <c r="A53" s="31">
        <v>43492</v>
      </c>
      <c r="B53" s="21" t="s">
        <v>18</v>
      </c>
      <c r="C53" s="20">
        <v>0.6743055555555556</v>
      </c>
      <c r="D53" s="35">
        <v>180</v>
      </c>
      <c r="E53" s="18">
        <v>41</v>
      </c>
      <c r="F53" s="18">
        <v>6</v>
      </c>
      <c r="G53" s="18">
        <v>1463404</v>
      </c>
      <c r="H53" s="5">
        <f t="shared" si="2"/>
        <v>0</v>
      </c>
      <c r="I53" s="5">
        <f t="shared" si="0"/>
        <v>0</v>
      </c>
      <c r="J53" s="18">
        <v>0</v>
      </c>
      <c r="K53" s="7">
        <f t="shared" si="1"/>
        <v>0</v>
      </c>
      <c r="L53" s="8"/>
    </row>
    <row r="54" spans="1:16" ht="15.75" customHeight="1" x14ac:dyDescent="0.25">
      <c r="A54" s="31">
        <v>43492</v>
      </c>
      <c r="B54" s="6"/>
      <c r="C54" s="20">
        <v>0.77361111111111114</v>
      </c>
      <c r="D54" s="35">
        <v>180</v>
      </c>
      <c r="E54" s="18">
        <v>41</v>
      </c>
      <c r="F54" s="18">
        <v>6</v>
      </c>
      <c r="G54" s="18">
        <v>1463502</v>
      </c>
      <c r="H54" s="5">
        <f t="shared" si="2"/>
        <v>98</v>
      </c>
      <c r="I54" s="5">
        <f t="shared" si="0"/>
        <v>588</v>
      </c>
      <c r="J54" s="18">
        <v>588</v>
      </c>
      <c r="K54" s="7">
        <f t="shared" si="1"/>
        <v>0</v>
      </c>
      <c r="L54" s="8"/>
    </row>
    <row r="55" spans="1:16" ht="15.75" customHeight="1" x14ac:dyDescent="0.25">
      <c r="A55" s="31">
        <v>43493</v>
      </c>
      <c r="B55" s="6"/>
      <c r="C55" s="20">
        <v>0.25694444444444442</v>
      </c>
      <c r="D55" s="35">
        <v>180</v>
      </c>
      <c r="E55" s="18">
        <v>41</v>
      </c>
      <c r="F55" s="18">
        <v>6</v>
      </c>
      <c r="G55" s="18">
        <v>1464151</v>
      </c>
      <c r="H55" s="5">
        <f t="shared" si="2"/>
        <v>649</v>
      </c>
      <c r="I55" s="5">
        <f t="shared" si="0"/>
        <v>3894</v>
      </c>
      <c r="J55" s="18">
        <v>3895</v>
      </c>
      <c r="K55" s="7">
        <f t="shared" si="1"/>
        <v>1</v>
      </c>
      <c r="L55" s="8"/>
    </row>
    <row r="56" spans="1:16" ht="15.75" customHeight="1" x14ac:dyDescent="0.25">
      <c r="A56" s="31">
        <v>43493</v>
      </c>
      <c r="B56" s="6"/>
      <c r="C56" s="20">
        <v>0.7729166666666667</v>
      </c>
      <c r="D56" s="35">
        <v>180</v>
      </c>
      <c r="E56" s="18">
        <v>41</v>
      </c>
      <c r="F56" s="18">
        <v>6</v>
      </c>
      <c r="G56" s="18">
        <v>1464751</v>
      </c>
      <c r="H56" s="5">
        <f t="shared" si="2"/>
        <v>600</v>
      </c>
      <c r="I56" s="5">
        <f t="shared" si="0"/>
        <v>3600</v>
      </c>
      <c r="J56" s="18">
        <v>3600</v>
      </c>
      <c r="K56" s="7">
        <f t="shared" si="1"/>
        <v>0</v>
      </c>
      <c r="L56" s="8"/>
    </row>
    <row r="57" spans="1:16" ht="15.75" customHeight="1" x14ac:dyDescent="0.25">
      <c r="A57" s="31">
        <v>43494</v>
      </c>
      <c r="B57" s="21" t="s">
        <v>16</v>
      </c>
      <c r="C57" s="20">
        <v>5.5555555555555552E-2</v>
      </c>
      <c r="D57" s="35">
        <v>180</v>
      </c>
      <c r="E57" s="18">
        <v>41</v>
      </c>
      <c r="F57" s="18">
        <v>6</v>
      </c>
      <c r="G57" s="18">
        <v>1465062</v>
      </c>
      <c r="H57" s="5">
        <f t="shared" si="2"/>
        <v>311</v>
      </c>
      <c r="I57" s="5">
        <f t="shared" si="0"/>
        <v>1866</v>
      </c>
      <c r="J57" s="5">
        <f>1177+688</f>
        <v>1865</v>
      </c>
      <c r="K57" s="7">
        <f t="shared" si="1"/>
        <v>-1</v>
      </c>
      <c r="L57" s="29">
        <f>C58-C57</f>
        <v>5.7638888888888892E-2</v>
      </c>
      <c r="M57" s="54" t="s">
        <v>17</v>
      </c>
      <c r="N57" s="55"/>
      <c r="O57" s="55"/>
      <c r="P57" s="55"/>
    </row>
    <row r="58" spans="1:16" ht="15.75" customHeight="1" x14ac:dyDescent="0.25">
      <c r="A58" s="31">
        <v>43494</v>
      </c>
      <c r="B58" s="21" t="s">
        <v>18</v>
      </c>
      <c r="C58" s="20">
        <v>0.11319444444444444</v>
      </c>
      <c r="D58" s="35">
        <v>150</v>
      </c>
      <c r="E58" s="18">
        <v>41</v>
      </c>
      <c r="F58" s="18">
        <v>6</v>
      </c>
      <c r="G58" s="18">
        <v>1465062</v>
      </c>
      <c r="H58" s="5">
        <f t="shared" si="2"/>
        <v>0</v>
      </c>
      <c r="I58" s="5">
        <f t="shared" si="0"/>
        <v>0</v>
      </c>
      <c r="J58" s="18">
        <v>0</v>
      </c>
      <c r="K58" s="7">
        <f t="shared" si="1"/>
        <v>0</v>
      </c>
      <c r="L58" s="8"/>
    </row>
    <row r="59" spans="1:16" ht="15.75" customHeight="1" x14ac:dyDescent="0.25">
      <c r="A59" s="31">
        <v>43494</v>
      </c>
      <c r="B59" s="6"/>
      <c r="C59" s="20">
        <v>0.23402777777777778</v>
      </c>
      <c r="D59" s="35">
        <v>150</v>
      </c>
      <c r="E59" s="18">
        <v>41</v>
      </c>
      <c r="F59" s="18">
        <v>6</v>
      </c>
      <c r="G59" s="18">
        <v>1465203</v>
      </c>
      <c r="H59" s="5">
        <f t="shared" si="2"/>
        <v>141</v>
      </c>
      <c r="I59" s="5">
        <f t="shared" si="0"/>
        <v>846</v>
      </c>
      <c r="J59" s="18">
        <v>846</v>
      </c>
      <c r="K59" s="7">
        <f t="shared" si="1"/>
        <v>0</v>
      </c>
      <c r="L59" s="8"/>
    </row>
    <row r="60" spans="1:16" ht="15.75" customHeight="1" x14ac:dyDescent="0.25">
      <c r="A60" s="31">
        <v>43494</v>
      </c>
      <c r="B60" s="21" t="s">
        <v>16</v>
      </c>
      <c r="C60" s="20">
        <v>0.73888888888888893</v>
      </c>
      <c r="D60" s="35">
        <v>150</v>
      </c>
      <c r="E60" s="18">
        <v>41</v>
      </c>
      <c r="F60" s="18">
        <v>6</v>
      </c>
      <c r="G60" s="18">
        <v>1465773</v>
      </c>
      <c r="H60" s="5">
        <f t="shared" si="2"/>
        <v>570</v>
      </c>
      <c r="I60" s="5">
        <f t="shared" si="0"/>
        <v>3420</v>
      </c>
      <c r="J60" s="18">
        <v>3419</v>
      </c>
      <c r="K60" s="7">
        <f t="shared" si="1"/>
        <v>-1</v>
      </c>
      <c r="L60" s="29">
        <f>C61-C60</f>
        <v>1.8749999999999933E-2</v>
      </c>
      <c r="M60" s="54" t="s">
        <v>17</v>
      </c>
      <c r="N60" s="55"/>
      <c r="O60" s="55"/>
      <c r="P60" s="55"/>
    </row>
    <row r="61" spans="1:16" ht="15.75" customHeight="1" x14ac:dyDescent="0.25">
      <c r="A61" s="31">
        <v>43494</v>
      </c>
      <c r="B61" s="21" t="s">
        <v>18</v>
      </c>
      <c r="C61" s="20">
        <v>0.75763888888888886</v>
      </c>
      <c r="D61" s="35">
        <v>150</v>
      </c>
      <c r="E61" s="18">
        <v>27</v>
      </c>
      <c r="F61" s="18">
        <v>6</v>
      </c>
      <c r="G61" s="18">
        <v>1465773</v>
      </c>
      <c r="H61" s="5">
        <f t="shared" si="2"/>
        <v>0</v>
      </c>
      <c r="I61" s="5">
        <f t="shared" si="0"/>
        <v>0</v>
      </c>
      <c r="J61" s="18">
        <v>0</v>
      </c>
      <c r="K61" s="7">
        <f t="shared" si="1"/>
        <v>0</v>
      </c>
      <c r="L61" s="8"/>
    </row>
    <row r="62" spans="1:16" ht="15.75" customHeight="1" x14ac:dyDescent="0.25">
      <c r="A62" s="31">
        <v>43494</v>
      </c>
      <c r="B62" s="6"/>
      <c r="C62" s="20">
        <v>0.76875000000000004</v>
      </c>
      <c r="D62" s="35">
        <v>150</v>
      </c>
      <c r="E62" s="18">
        <v>27</v>
      </c>
      <c r="F62" s="18">
        <v>6</v>
      </c>
      <c r="G62" s="18">
        <v>1465773</v>
      </c>
      <c r="H62" s="5">
        <f t="shared" si="2"/>
        <v>0</v>
      </c>
      <c r="I62" s="5">
        <f t="shared" si="0"/>
        <v>0</v>
      </c>
      <c r="J62" s="18">
        <v>0</v>
      </c>
      <c r="K62" s="7">
        <f t="shared" si="1"/>
        <v>0</v>
      </c>
      <c r="L62" s="8"/>
    </row>
    <row r="63" spans="1:16" ht="15.75" customHeight="1" x14ac:dyDescent="0.25">
      <c r="A63" s="31">
        <v>43494</v>
      </c>
      <c r="B63" s="21" t="s">
        <v>16</v>
      </c>
      <c r="C63" s="20">
        <v>0.90486111111111112</v>
      </c>
      <c r="D63" s="35">
        <v>150</v>
      </c>
      <c r="E63" s="18">
        <v>27</v>
      </c>
      <c r="F63" s="18">
        <v>6</v>
      </c>
      <c r="G63" s="18">
        <v>1465849</v>
      </c>
      <c r="H63" s="5">
        <f t="shared" si="2"/>
        <v>76</v>
      </c>
      <c r="I63" s="5">
        <f t="shared" si="0"/>
        <v>456</v>
      </c>
      <c r="J63" s="18">
        <v>456</v>
      </c>
      <c r="K63" s="7">
        <f t="shared" si="1"/>
        <v>0</v>
      </c>
      <c r="L63" s="29">
        <f>C64-C63</f>
        <v>2.2222222222222254E-2</v>
      </c>
    </row>
    <row r="64" spans="1:16" ht="15.75" customHeight="1" x14ac:dyDescent="0.25">
      <c r="A64" s="31">
        <v>43494</v>
      </c>
      <c r="B64" s="21" t="s">
        <v>18</v>
      </c>
      <c r="C64" s="20">
        <v>0.92708333333333337</v>
      </c>
      <c r="D64" s="35">
        <v>150</v>
      </c>
      <c r="E64" s="18">
        <v>41</v>
      </c>
      <c r="F64" s="18">
        <v>6</v>
      </c>
      <c r="G64" s="18">
        <v>1465849</v>
      </c>
      <c r="H64" s="5">
        <f t="shared" si="2"/>
        <v>0</v>
      </c>
      <c r="I64" s="5">
        <f t="shared" si="0"/>
        <v>0</v>
      </c>
      <c r="J64" s="18">
        <v>0</v>
      </c>
      <c r="K64" s="7">
        <f t="shared" si="1"/>
        <v>0</v>
      </c>
      <c r="L64" s="8"/>
    </row>
    <row r="65" spans="1:16" ht="15.75" customHeight="1" x14ac:dyDescent="0.25">
      <c r="A65" s="31">
        <v>43495</v>
      </c>
      <c r="B65" s="6"/>
      <c r="C65" s="20">
        <v>0.25</v>
      </c>
      <c r="D65" s="35">
        <v>150</v>
      </c>
      <c r="E65" s="18">
        <v>41</v>
      </c>
      <c r="F65" s="18">
        <v>6</v>
      </c>
      <c r="G65" s="18">
        <v>1466339</v>
      </c>
      <c r="H65" s="5">
        <f t="shared" si="2"/>
        <v>490</v>
      </c>
      <c r="I65" s="5">
        <f t="shared" si="0"/>
        <v>2940</v>
      </c>
      <c r="J65" s="18">
        <v>2940</v>
      </c>
      <c r="K65" s="7">
        <f t="shared" si="1"/>
        <v>0</v>
      </c>
      <c r="L65" s="8"/>
    </row>
    <row r="66" spans="1:16" ht="15.75" customHeight="1" x14ac:dyDescent="0.25">
      <c r="A66" s="31">
        <v>43495</v>
      </c>
      <c r="B66" s="6"/>
      <c r="C66" s="20">
        <v>0.77777777777777779</v>
      </c>
      <c r="D66" s="35">
        <v>150</v>
      </c>
      <c r="E66" s="18">
        <v>41</v>
      </c>
      <c r="F66" s="18">
        <v>6</v>
      </c>
      <c r="G66" s="18">
        <v>1467053</v>
      </c>
      <c r="H66" s="5">
        <f t="shared" si="2"/>
        <v>714</v>
      </c>
      <c r="I66" s="5">
        <f t="shared" si="0"/>
        <v>4284</v>
      </c>
      <c r="J66" s="18">
        <v>4294</v>
      </c>
      <c r="K66" s="7">
        <f t="shared" si="1"/>
        <v>10</v>
      </c>
      <c r="L66" s="8"/>
    </row>
    <row r="67" spans="1:16" ht="15.75" customHeight="1" x14ac:dyDescent="0.25">
      <c r="A67" s="31">
        <v>43496</v>
      </c>
      <c r="B67" s="6"/>
      <c r="C67" s="20">
        <v>0.25486111111111109</v>
      </c>
      <c r="D67" s="35">
        <v>150</v>
      </c>
      <c r="E67" s="18">
        <v>41</v>
      </c>
      <c r="F67" s="18">
        <v>6</v>
      </c>
      <c r="G67" s="18">
        <v>1467736</v>
      </c>
      <c r="H67" s="5">
        <f t="shared" si="2"/>
        <v>683</v>
      </c>
      <c r="I67" s="5">
        <f t="shared" si="0"/>
        <v>4098</v>
      </c>
      <c r="J67" s="18">
        <v>4098</v>
      </c>
      <c r="K67" s="7">
        <f t="shared" si="1"/>
        <v>0</v>
      </c>
      <c r="L67" s="8"/>
    </row>
    <row r="68" spans="1:16" ht="15.75" customHeight="1" x14ac:dyDescent="0.25">
      <c r="A68" s="31">
        <v>43496</v>
      </c>
      <c r="B68" s="6"/>
      <c r="C68" s="20">
        <v>0.77222222222222225</v>
      </c>
      <c r="D68" s="35">
        <v>150</v>
      </c>
      <c r="E68" s="18">
        <v>41</v>
      </c>
      <c r="F68" s="18">
        <v>6</v>
      </c>
      <c r="G68" s="18">
        <v>1468443</v>
      </c>
      <c r="H68" s="5">
        <f t="shared" si="2"/>
        <v>707</v>
      </c>
      <c r="I68" s="5">
        <f t="shared" si="0"/>
        <v>4242</v>
      </c>
      <c r="J68" s="18">
        <v>4239</v>
      </c>
      <c r="K68" s="7">
        <f t="shared" si="1"/>
        <v>-3</v>
      </c>
      <c r="L68" s="8"/>
      <c r="M68" s="54" t="s">
        <v>17</v>
      </c>
      <c r="N68" s="55"/>
      <c r="O68" s="55"/>
      <c r="P68" s="55"/>
    </row>
    <row r="69" spans="1:16" ht="15.75" customHeight="1" x14ac:dyDescent="0.25">
      <c r="A69" s="31">
        <v>43497</v>
      </c>
      <c r="B69" s="21" t="s">
        <v>16</v>
      </c>
      <c r="C69" s="20">
        <v>2.7777777777777776E-2</v>
      </c>
      <c r="D69" s="35">
        <v>150</v>
      </c>
      <c r="E69" s="18">
        <v>41</v>
      </c>
      <c r="F69" s="18">
        <v>6</v>
      </c>
      <c r="G69" s="18">
        <v>1468784</v>
      </c>
      <c r="H69" s="5">
        <f t="shared" si="2"/>
        <v>341</v>
      </c>
      <c r="I69" s="5">
        <f t="shared" si="0"/>
        <v>2046</v>
      </c>
      <c r="J69" s="18">
        <v>2046</v>
      </c>
      <c r="K69" s="7">
        <f t="shared" si="1"/>
        <v>0</v>
      </c>
      <c r="L69" s="29">
        <f>C70-C69</f>
        <v>4.8611111111111119E-2</v>
      </c>
    </row>
    <row r="70" spans="1:16" ht="15.75" customHeight="1" x14ac:dyDescent="0.25">
      <c r="A70" s="31">
        <v>43497</v>
      </c>
      <c r="B70" s="21" t="s">
        <v>18</v>
      </c>
      <c r="C70" s="20">
        <v>7.6388888888888895E-2</v>
      </c>
      <c r="D70" s="35">
        <v>180</v>
      </c>
      <c r="E70" s="18">
        <v>41</v>
      </c>
      <c r="F70" s="18">
        <v>6</v>
      </c>
      <c r="G70" s="18">
        <v>1468784</v>
      </c>
      <c r="H70" s="5">
        <f t="shared" si="2"/>
        <v>0</v>
      </c>
      <c r="I70" s="5">
        <f t="shared" si="0"/>
        <v>0</v>
      </c>
      <c r="J70" s="18">
        <v>0</v>
      </c>
      <c r="K70" s="7">
        <f t="shared" si="1"/>
        <v>0</v>
      </c>
      <c r="L70" s="8"/>
    </row>
    <row r="71" spans="1:16" ht="15.75" customHeight="1" x14ac:dyDescent="0.25">
      <c r="A71" s="31">
        <v>43497</v>
      </c>
      <c r="B71" s="6"/>
      <c r="C71" s="20">
        <v>0.25347222222222221</v>
      </c>
      <c r="D71" s="35">
        <v>180</v>
      </c>
      <c r="E71" s="18">
        <v>41</v>
      </c>
      <c r="F71" s="18">
        <v>6</v>
      </c>
      <c r="G71" s="18">
        <v>1468963</v>
      </c>
      <c r="H71" s="5">
        <f t="shared" si="2"/>
        <v>179</v>
      </c>
      <c r="I71" s="5">
        <f t="shared" si="0"/>
        <v>1074</v>
      </c>
      <c r="J71" s="32">
        <v>1074</v>
      </c>
      <c r="K71" s="7">
        <f t="shared" si="1"/>
        <v>0</v>
      </c>
      <c r="L71" s="8"/>
    </row>
    <row r="72" spans="1:16" ht="15.75" customHeight="1" x14ac:dyDescent="0.25">
      <c r="A72" s="33"/>
      <c r="B72" s="22"/>
      <c r="C72" s="22"/>
      <c r="D72" s="22"/>
      <c r="E72" s="22"/>
      <c r="F72" s="22"/>
      <c r="G72" s="22"/>
      <c r="H72" s="22"/>
      <c r="I72" s="3">
        <f t="shared" ref="I72:J72" si="4">SUM(I4:I71)</f>
        <v>124392</v>
      </c>
      <c r="J72" s="3">
        <f t="shared" si="4"/>
        <v>124377</v>
      </c>
      <c r="K72" s="3">
        <f t="shared" si="1"/>
        <v>-15</v>
      </c>
      <c r="L72" s="23"/>
      <c r="M72" s="58" t="s">
        <v>19</v>
      </c>
      <c r="N72" s="59"/>
      <c r="O72" s="59"/>
      <c r="P72" s="60"/>
    </row>
    <row r="73" spans="1:16" ht="15.75" customHeight="1" x14ac:dyDescent="0.25">
      <c r="A73" s="33"/>
      <c r="B73" s="22"/>
      <c r="C73" s="22"/>
      <c r="D73" s="22"/>
      <c r="E73" s="22"/>
      <c r="F73" s="22"/>
      <c r="G73" s="22"/>
      <c r="H73" s="22"/>
      <c r="I73" s="24">
        <v>124392</v>
      </c>
      <c r="J73" s="3">
        <f>122623+1597</f>
        <v>124220</v>
      </c>
      <c r="K73" s="3">
        <f t="shared" si="1"/>
        <v>-172</v>
      </c>
      <c r="L73" s="23"/>
      <c r="M73" s="58" t="s">
        <v>20</v>
      </c>
      <c r="N73" s="59"/>
      <c r="O73" s="59"/>
      <c r="P73" s="60"/>
    </row>
    <row r="74" spans="1:16" ht="15.75" customHeight="1" x14ac:dyDescent="0.25">
      <c r="A74" s="3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5"/>
    </row>
    <row r="75" spans="1:16" ht="15.75" customHeight="1" x14ac:dyDescent="0.25">
      <c r="A75" s="3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5"/>
    </row>
    <row r="76" spans="1:16" ht="15.75" customHeight="1" x14ac:dyDescent="0.25">
      <c r="A76" s="3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5"/>
    </row>
    <row r="77" spans="1:16" ht="15.75" customHeight="1" x14ac:dyDescent="0.25">
      <c r="A77" s="3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5"/>
    </row>
    <row r="78" spans="1:16" ht="15.75" customHeight="1" x14ac:dyDescent="0.25">
      <c r="A78" s="3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5"/>
    </row>
    <row r="79" spans="1:16" ht="15.75" customHeight="1" x14ac:dyDescent="0.25">
      <c r="A79" s="3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5"/>
    </row>
    <row r="80" spans="1:16" ht="15.75" customHeight="1" x14ac:dyDescent="0.25">
      <c r="A80" s="3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5"/>
    </row>
    <row r="81" spans="1:12" ht="15.75" customHeight="1" x14ac:dyDescent="0.25">
      <c r="A81" s="3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5"/>
    </row>
    <row r="82" spans="1:12" ht="15.75" customHeight="1" x14ac:dyDescent="0.25">
      <c r="A82" s="3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5"/>
    </row>
    <row r="83" spans="1:12" ht="15.75" customHeight="1" x14ac:dyDescent="0.25">
      <c r="A83" s="3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5"/>
    </row>
    <row r="84" spans="1:12" ht="15.75" customHeight="1" x14ac:dyDescent="0.25">
      <c r="A84" s="3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5"/>
    </row>
    <row r="85" spans="1:12" ht="15.75" customHeight="1" x14ac:dyDescent="0.25">
      <c r="A85" s="3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5"/>
    </row>
    <row r="86" spans="1:12" ht="15.75" customHeight="1" x14ac:dyDescent="0.25">
      <c r="A86" s="3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5"/>
    </row>
    <row r="87" spans="1:12" ht="15.75" customHeight="1" x14ac:dyDescent="0.25">
      <c r="A87" s="3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5"/>
    </row>
    <row r="88" spans="1:12" ht="15.75" customHeight="1" x14ac:dyDescent="0.25">
      <c r="A88" s="3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5"/>
    </row>
    <row r="89" spans="1:12" ht="15.75" customHeight="1" x14ac:dyDescent="0.25">
      <c r="A89" s="3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5"/>
    </row>
    <row r="90" spans="1:12" ht="15.75" customHeight="1" x14ac:dyDescent="0.25">
      <c r="A90" s="3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5"/>
    </row>
    <row r="91" spans="1:12" ht="15.75" customHeight="1" x14ac:dyDescent="0.25">
      <c r="A91" s="3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5"/>
    </row>
    <row r="92" spans="1:12" ht="15.75" customHeight="1" x14ac:dyDescent="0.25">
      <c r="A92" s="3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5"/>
    </row>
    <row r="93" spans="1:12" ht="15.75" customHeight="1" x14ac:dyDescent="0.25">
      <c r="A93" s="3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5"/>
    </row>
    <row r="94" spans="1:12" ht="15.75" customHeight="1" x14ac:dyDescent="0.25">
      <c r="A94" s="3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5"/>
    </row>
    <row r="95" spans="1:12" ht="15.75" customHeight="1" x14ac:dyDescent="0.25">
      <c r="A95" s="3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5"/>
    </row>
    <row r="96" spans="1:12" ht="15.75" customHeight="1" x14ac:dyDescent="0.25">
      <c r="A96" s="3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5"/>
    </row>
    <row r="97" spans="1:12" ht="15.75" customHeight="1" x14ac:dyDescent="0.25">
      <c r="A97" s="3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5"/>
    </row>
    <row r="98" spans="1:12" ht="15.75" customHeight="1" x14ac:dyDescent="0.25">
      <c r="A98" s="3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5"/>
    </row>
    <row r="99" spans="1:12" ht="15.75" customHeight="1" x14ac:dyDescent="0.25">
      <c r="A99" s="3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5"/>
    </row>
    <row r="100" spans="1:12" ht="15.75" customHeight="1" x14ac:dyDescent="0.25">
      <c r="A100" s="3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5"/>
    </row>
    <row r="101" spans="1:12" ht="15.75" customHeight="1" x14ac:dyDescent="0.25">
      <c r="A101" s="3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5"/>
    </row>
    <row r="102" spans="1:12" ht="15.75" customHeight="1" x14ac:dyDescent="0.25">
      <c r="A102" s="33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5"/>
    </row>
    <row r="103" spans="1:12" ht="15.75" customHeight="1" x14ac:dyDescent="0.25">
      <c r="A103" s="3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5"/>
    </row>
    <row r="104" spans="1:12" ht="15.75" customHeight="1" x14ac:dyDescent="0.25">
      <c r="A104" s="33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5"/>
    </row>
    <row r="105" spans="1:12" ht="15.75" customHeight="1" x14ac:dyDescent="0.25">
      <c r="A105" s="33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5"/>
    </row>
    <row r="106" spans="1:12" ht="15.75" customHeight="1" x14ac:dyDescent="0.25">
      <c r="A106" s="33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5"/>
    </row>
    <row r="107" spans="1:12" ht="15.75" customHeight="1" x14ac:dyDescent="0.25">
      <c r="A107" s="3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5"/>
    </row>
    <row r="108" spans="1:12" ht="15.75" customHeight="1" x14ac:dyDescent="0.25">
      <c r="A108" s="33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5"/>
    </row>
    <row r="109" spans="1:12" ht="15.75" customHeight="1" x14ac:dyDescent="0.25">
      <c r="A109" s="33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5"/>
    </row>
    <row r="110" spans="1:12" ht="15.75" customHeight="1" x14ac:dyDescent="0.25">
      <c r="A110" s="3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5"/>
    </row>
    <row r="111" spans="1:12" ht="15.75" customHeight="1" x14ac:dyDescent="0.25">
      <c r="A111" s="33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5"/>
    </row>
    <row r="112" spans="1:12" ht="15.75" customHeight="1" x14ac:dyDescent="0.25">
      <c r="A112" s="33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5"/>
    </row>
    <row r="113" spans="1:12" ht="15.75" customHeight="1" x14ac:dyDescent="0.25">
      <c r="A113" s="3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5"/>
    </row>
    <row r="114" spans="1:12" ht="15.75" customHeight="1" x14ac:dyDescent="0.25">
      <c r="A114" s="3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5"/>
    </row>
    <row r="115" spans="1:12" ht="15.75" customHeight="1" x14ac:dyDescent="0.25">
      <c r="A115" s="3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5"/>
    </row>
    <row r="116" spans="1:12" ht="15.75" customHeight="1" x14ac:dyDescent="0.25">
      <c r="A116" s="3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5"/>
    </row>
    <row r="117" spans="1:12" ht="15.75" customHeight="1" x14ac:dyDescent="0.25">
      <c r="A117" s="3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5"/>
    </row>
    <row r="118" spans="1:12" ht="15.75" customHeight="1" x14ac:dyDescent="0.25">
      <c r="A118" s="3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5"/>
    </row>
    <row r="119" spans="1:12" ht="15.75" customHeight="1" x14ac:dyDescent="0.25">
      <c r="A119" s="3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5"/>
    </row>
    <row r="120" spans="1:12" ht="15.75" customHeight="1" x14ac:dyDescent="0.25">
      <c r="A120" s="3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5"/>
    </row>
    <row r="121" spans="1:12" ht="15.75" customHeight="1" x14ac:dyDescent="0.25">
      <c r="A121" s="3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5"/>
    </row>
    <row r="122" spans="1:12" ht="15.75" customHeight="1" x14ac:dyDescent="0.25">
      <c r="A122" s="3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5"/>
    </row>
    <row r="123" spans="1:12" ht="15.75" customHeight="1" x14ac:dyDescent="0.25">
      <c r="A123" s="33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5"/>
    </row>
    <row r="124" spans="1:12" ht="15.75" customHeight="1" x14ac:dyDescent="0.25">
      <c r="A124" s="33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5"/>
    </row>
    <row r="125" spans="1:12" ht="15.75" customHeight="1" x14ac:dyDescent="0.25">
      <c r="A125" s="33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5"/>
    </row>
    <row r="126" spans="1:12" ht="15.75" customHeight="1" x14ac:dyDescent="0.25">
      <c r="A126" s="33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5"/>
    </row>
    <row r="127" spans="1:12" ht="15.75" customHeight="1" x14ac:dyDescent="0.25">
      <c r="A127" s="33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5"/>
    </row>
    <row r="128" spans="1:12" ht="15.75" customHeight="1" x14ac:dyDescent="0.25">
      <c r="A128" s="33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5"/>
    </row>
    <row r="129" spans="1:12" ht="15.75" customHeight="1" x14ac:dyDescent="0.25">
      <c r="A129" s="33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5"/>
    </row>
    <row r="130" spans="1:12" ht="15.75" customHeight="1" x14ac:dyDescent="0.25">
      <c r="A130" s="33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5"/>
    </row>
    <row r="131" spans="1:12" ht="15.75" customHeight="1" x14ac:dyDescent="0.25">
      <c r="A131" s="33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5"/>
    </row>
    <row r="132" spans="1:12" ht="15.75" customHeight="1" x14ac:dyDescent="0.25">
      <c r="A132" s="33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5"/>
    </row>
    <row r="133" spans="1:12" ht="15.75" customHeight="1" x14ac:dyDescent="0.25">
      <c r="A133" s="33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5"/>
    </row>
    <row r="134" spans="1:12" ht="15.75" customHeight="1" x14ac:dyDescent="0.25">
      <c r="A134" s="33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5"/>
    </row>
    <row r="135" spans="1:12" ht="15.75" customHeight="1" x14ac:dyDescent="0.25">
      <c r="A135" s="3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5"/>
    </row>
    <row r="136" spans="1:12" ht="15.75" customHeight="1" x14ac:dyDescent="0.25">
      <c r="A136" s="33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5"/>
    </row>
    <row r="137" spans="1:12" ht="15.75" customHeight="1" x14ac:dyDescent="0.25">
      <c r="A137" s="3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5"/>
    </row>
    <row r="138" spans="1:12" ht="15.75" customHeight="1" x14ac:dyDescent="0.25">
      <c r="A138" s="33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5"/>
    </row>
    <row r="139" spans="1:12" ht="15.75" customHeight="1" x14ac:dyDescent="0.25">
      <c r="A139" s="33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5"/>
    </row>
    <row r="140" spans="1:12" ht="15.75" customHeight="1" x14ac:dyDescent="0.25">
      <c r="A140" s="33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5"/>
    </row>
    <row r="141" spans="1:12" ht="15.75" customHeight="1" x14ac:dyDescent="0.25">
      <c r="A141" s="33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5"/>
    </row>
    <row r="142" spans="1:12" ht="15.75" customHeight="1" x14ac:dyDescent="0.25">
      <c r="A142" s="33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5"/>
    </row>
    <row r="143" spans="1:12" ht="15.75" customHeight="1" x14ac:dyDescent="0.25">
      <c r="A143" s="33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5"/>
    </row>
    <row r="144" spans="1:12" ht="15.75" customHeight="1" x14ac:dyDescent="0.25">
      <c r="A144" s="33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5"/>
    </row>
    <row r="145" spans="1:12" ht="15.75" customHeight="1" x14ac:dyDescent="0.25">
      <c r="A145" s="33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5"/>
    </row>
    <row r="146" spans="1:12" ht="15.75" customHeight="1" x14ac:dyDescent="0.25">
      <c r="A146" s="33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5"/>
    </row>
    <row r="147" spans="1:12" ht="15.75" customHeight="1" x14ac:dyDescent="0.25">
      <c r="A147" s="33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5"/>
    </row>
    <row r="148" spans="1:12" ht="15.75" customHeight="1" x14ac:dyDescent="0.25">
      <c r="A148" s="33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5"/>
    </row>
    <row r="149" spans="1:12" ht="15.75" customHeight="1" x14ac:dyDescent="0.25">
      <c r="A149" s="3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5"/>
    </row>
    <row r="150" spans="1:12" ht="15.75" customHeight="1" x14ac:dyDescent="0.25">
      <c r="A150" s="33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5"/>
    </row>
    <row r="151" spans="1:12" ht="15.75" customHeight="1" x14ac:dyDescent="0.25">
      <c r="A151" s="3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5"/>
    </row>
    <row r="152" spans="1:12" ht="15.75" customHeight="1" x14ac:dyDescent="0.25">
      <c r="A152" s="3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5"/>
    </row>
    <row r="153" spans="1:12" ht="15.75" customHeight="1" x14ac:dyDescent="0.25">
      <c r="A153" s="33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5"/>
    </row>
    <row r="154" spans="1:12" ht="15.75" customHeight="1" x14ac:dyDescent="0.25">
      <c r="A154" s="33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5"/>
    </row>
    <row r="155" spans="1:12" ht="15.75" customHeight="1" x14ac:dyDescent="0.25">
      <c r="A155" s="3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5"/>
    </row>
    <row r="156" spans="1:12" ht="15.75" customHeight="1" x14ac:dyDescent="0.25">
      <c r="A156" s="33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5"/>
    </row>
    <row r="157" spans="1:12" ht="15.75" customHeight="1" x14ac:dyDescent="0.25">
      <c r="A157" s="33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5"/>
    </row>
    <row r="158" spans="1:12" ht="15.75" customHeight="1" x14ac:dyDescent="0.25">
      <c r="A158" s="3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5"/>
    </row>
    <row r="159" spans="1:12" ht="15.75" customHeight="1" x14ac:dyDescent="0.25">
      <c r="A159" s="33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5"/>
    </row>
    <row r="160" spans="1:12" ht="15.75" customHeight="1" x14ac:dyDescent="0.25">
      <c r="A160" s="33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5"/>
    </row>
    <row r="161" spans="1:12" ht="15.75" customHeight="1" x14ac:dyDescent="0.25">
      <c r="A161" s="33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5"/>
    </row>
    <row r="162" spans="1:12" ht="15.75" customHeight="1" x14ac:dyDescent="0.25">
      <c r="A162" s="33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5"/>
    </row>
    <row r="163" spans="1:12" ht="15.75" customHeight="1" x14ac:dyDescent="0.25">
      <c r="A163" s="33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5"/>
    </row>
    <row r="164" spans="1:12" ht="15.75" customHeight="1" x14ac:dyDescent="0.25">
      <c r="A164" s="33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5"/>
    </row>
    <row r="165" spans="1:12" ht="15.75" customHeight="1" x14ac:dyDescent="0.25">
      <c r="A165" s="33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5"/>
    </row>
    <row r="166" spans="1:12" ht="15.75" customHeight="1" x14ac:dyDescent="0.25">
      <c r="A166" s="33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5"/>
    </row>
    <row r="167" spans="1:12" ht="15.75" customHeight="1" x14ac:dyDescent="0.25">
      <c r="A167" s="33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5"/>
    </row>
    <row r="168" spans="1:12" ht="15.75" customHeight="1" x14ac:dyDescent="0.25">
      <c r="A168" s="33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5"/>
    </row>
    <row r="169" spans="1:12" ht="15.75" customHeight="1" x14ac:dyDescent="0.25">
      <c r="A169" s="33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5"/>
    </row>
    <row r="170" spans="1:12" ht="15.75" customHeight="1" x14ac:dyDescent="0.25">
      <c r="A170" s="33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5"/>
    </row>
    <row r="171" spans="1:12" ht="15.75" customHeight="1" x14ac:dyDescent="0.25">
      <c r="A171" s="33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5"/>
    </row>
    <row r="172" spans="1:12" ht="15.75" customHeight="1" x14ac:dyDescent="0.25">
      <c r="A172" s="33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5"/>
    </row>
    <row r="173" spans="1:12" ht="15.75" customHeight="1" x14ac:dyDescent="0.25">
      <c r="A173" s="33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5"/>
    </row>
    <row r="174" spans="1:12" ht="15.75" customHeight="1" x14ac:dyDescent="0.25">
      <c r="A174" s="33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5"/>
    </row>
    <row r="175" spans="1:12" ht="15.75" customHeight="1" x14ac:dyDescent="0.25">
      <c r="A175" s="33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5"/>
    </row>
    <row r="176" spans="1:12" ht="15.75" customHeight="1" x14ac:dyDescent="0.25">
      <c r="A176" s="33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5"/>
    </row>
    <row r="177" spans="1:12" ht="15.75" customHeight="1" x14ac:dyDescent="0.25">
      <c r="A177" s="33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5"/>
    </row>
    <row r="178" spans="1:12" ht="15.75" customHeight="1" x14ac:dyDescent="0.25">
      <c r="A178" s="33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5"/>
    </row>
    <row r="179" spans="1:12" ht="15.75" customHeight="1" x14ac:dyDescent="0.25">
      <c r="A179" s="33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5"/>
    </row>
    <row r="180" spans="1:12" ht="15.75" customHeight="1" x14ac:dyDescent="0.25">
      <c r="A180" s="33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5"/>
    </row>
    <row r="181" spans="1:12" ht="15.75" customHeight="1" x14ac:dyDescent="0.25">
      <c r="A181" s="33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5"/>
    </row>
    <row r="182" spans="1:12" ht="15.75" customHeight="1" x14ac:dyDescent="0.25">
      <c r="A182" s="33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5"/>
    </row>
    <row r="183" spans="1:12" ht="15.75" customHeight="1" x14ac:dyDescent="0.25">
      <c r="A183" s="33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5"/>
    </row>
    <row r="184" spans="1:12" ht="15.75" customHeight="1" x14ac:dyDescent="0.25">
      <c r="A184" s="33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5"/>
    </row>
    <row r="185" spans="1:12" ht="15.75" customHeight="1" x14ac:dyDescent="0.25">
      <c r="A185" s="33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5"/>
    </row>
    <row r="186" spans="1:12" ht="15.75" customHeight="1" x14ac:dyDescent="0.25">
      <c r="A186" s="33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5"/>
    </row>
    <row r="187" spans="1:12" ht="15.75" customHeight="1" x14ac:dyDescent="0.25">
      <c r="A187" s="33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5"/>
    </row>
    <row r="188" spans="1:12" ht="15.75" customHeight="1" x14ac:dyDescent="0.25">
      <c r="A188" s="33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5"/>
    </row>
    <row r="189" spans="1:12" ht="15.75" customHeight="1" x14ac:dyDescent="0.25">
      <c r="A189" s="33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5"/>
    </row>
    <row r="190" spans="1:12" ht="15.75" customHeight="1" x14ac:dyDescent="0.25">
      <c r="A190" s="33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5"/>
    </row>
    <row r="191" spans="1:12" ht="15.75" customHeight="1" x14ac:dyDescent="0.25">
      <c r="A191" s="33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5"/>
    </row>
    <row r="192" spans="1:12" ht="15.75" customHeight="1" x14ac:dyDescent="0.25">
      <c r="A192" s="33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5"/>
    </row>
    <row r="193" spans="1:12" ht="15.75" customHeight="1" x14ac:dyDescent="0.25">
      <c r="A193" s="33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5"/>
    </row>
    <row r="194" spans="1:12" ht="15.75" customHeight="1" x14ac:dyDescent="0.25">
      <c r="A194" s="33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5"/>
    </row>
    <row r="195" spans="1:12" ht="15.75" customHeight="1" x14ac:dyDescent="0.25">
      <c r="A195" s="33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5"/>
    </row>
    <row r="196" spans="1:12" ht="15.75" customHeight="1" x14ac:dyDescent="0.25">
      <c r="A196" s="33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5"/>
    </row>
    <row r="197" spans="1:12" ht="15.75" customHeight="1" x14ac:dyDescent="0.25">
      <c r="A197" s="33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5"/>
    </row>
    <row r="198" spans="1:12" ht="15.75" customHeight="1" x14ac:dyDescent="0.25">
      <c r="A198" s="33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5"/>
    </row>
    <row r="199" spans="1:12" ht="15.75" customHeight="1" x14ac:dyDescent="0.25">
      <c r="A199" s="33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5"/>
    </row>
    <row r="200" spans="1:12" ht="15.75" customHeight="1" x14ac:dyDescent="0.25">
      <c r="A200" s="33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5"/>
    </row>
    <row r="201" spans="1:12" ht="15.75" customHeight="1" x14ac:dyDescent="0.25">
      <c r="A201" s="33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5"/>
    </row>
    <row r="202" spans="1:12" ht="15.75" customHeight="1" x14ac:dyDescent="0.25">
      <c r="A202" s="3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5"/>
    </row>
    <row r="203" spans="1:12" ht="15.75" customHeight="1" x14ac:dyDescent="0.25">
      <c r="A203" s="33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5"/>
    </row>
    <row r="204" spans="1:12" ht="15.75" customHeight="1" x14ac:dyDescent="0.25">
      <c r="A204" s="33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5"/>
    </row>
    <row r="205" spans="1:12" ht="15.75" customHeight="1" x14ac:dyDescent="0.25">
      <c r="A205" s="33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5"/>
    </row>
    <row r="206" spans="1:12" ht="15.75" customHeight="1" x14ac:dyDescent="0.25">
      <c r="A206" s="33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5"/>
    </row>
    <row r="207" spans="1:12" ht="15.75" customHeight="1" x14ac:dyDescent="0.25">
      <c r="A207" s="33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5"/>
    </row>
    <row r="208" spans="1:12" ht="15.75" customHeight="1" x14ac:dyDescent="0.25">
      <c r="A208" s="33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5"/>
    </row>
    <row r="209" spans="1:12" ht="15.75" customHeight="1" x14ac:dyDescent="0.25">
      <c r="A209" s="33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5"/>
    </row>
    <row r="210" spans="1:12" ht="15.75" customHeight="1" x14ac:dyDescent="0.25">
      <c r="A210" s="33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5"/>
    </row>
    <row r="211" spans="1:12" ht="15.75" customHeight="1" x14ac:dyDescent="0.25">
      <c r="A211" s="33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5"/>
    </row>
    <row r="212" spans="1:12" ht="15.75" customHeight="1" x14ac:dyDescent="0.25">
      <c r="A212" s="33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5"/>
    </row>
    <row r="213" spans="1:12" ht="15.75" customHeight="1" x14ac:dyDescent="0.25">
      <c r="A213" s="33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5"/>
    </row>
    <row r="214" spans="1:12" ht="15.75" customHeight="1" x14ac:dyDescent="0.25">
      <c r="A214" s="33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5"/>
    </row>
    <row r="215" spans="1:12" ht="15.75" customHeight="1" x14ac:dyDescent="0.25">
      <c r="A215" s="33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5"/>
    </row>
    <row r="216" spans="1:12" ht="15.75" customHeight="1" x14ac:dyDescent="0.25">
      <c r="A216" s="33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5"/>
    </row>
    <row r="217" spans="1:12" ht="15.75" customHeight="1" x14ac:dyDescent="0.25">
      <c r="A217" s="33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5"/>
    </row>
    <row r="218" spans="1:12" ht="15.75" customHeight="1" x14ac:dyDescent="0.25">
      <c r="A218" s="33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5"/>
    </row>
    <row r="219" spans="1:12" ht="15.75" customHeight="1" x14ac:dyDescent="0.25">
      <c r="A219" s="33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5"/>
    </row>
    <row r="220" spans="1:12" ht="15.75" customHeight="1" x14ac:dyDescent="0.25">
      <c r="A220" s="33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5"/>
    </row>
    <row r="221" spans="1:12" ht="15.75" customHeight="1" x14ac:dyDescent="0.25">
      <c r="A221" s="33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5"/>
    </row>
    <row r="222" spans="1:12" ht="15.75" customHeight="1" x14ac:dyDescent="0.25">
      <c r="A222" s="33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5"/>
    </row>
    <row r="223" spans="1:12" ht="15.75" customHeight="1" x14ac:dyDescent="0.25">
      <c r="A223" s="33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5"/>
    </row>
    <row r="224" spans="1:12" ht="15.75" customHeight="1" x14ac:dyDescent="0.25">
      <c r="A224" s="33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5"/>
    </row>
    <row r="225" spans="1:12" ht="15.75" customHeight="1" x14ac:dyDescent="0.25">
      <c r="A225" s="33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5"/>
    </row>
    <row r="226" spans="1:12" ht="15.75" customHeight="1" x14ac:dyDescent="0.25">
      <c r="A226" s="33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5"/>
    </row>
    <row r="227" spans="1:12" ht="15.75" customHeight="1" x14ac:dyDescent="0.25">
      <c r="A227" s="33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5"/>
    </row>
    <row r="228" spans="1:12" ht="15.75" customHeight="1" x14ac:dyDescent="0.25">
      <c r="A228" s="33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5"/>
    </row>
    <row r="229" spans="1:12" ht="15.75" customHeigh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5"/>
    </row>
    <row r="230" spans="1:12" ht="15.75" customHeight="1" x14ac:dyDescent="0.25">
      <c r="A230" s="33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5"/>
    </row>
    <row r="231" spans="1:12" ht="15.75" customHeight="1" x14ac:dyDescent="0.25">
      <c r="A231" s="33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5"/>
    </row>
    <row r="232" spans="1:12" ht="15.75" customHeight="1" x14ac:dyDescent="0.25">
      <c r="A232" s="33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5"/>
    </row>
    <row r="233" spans="1:12" ht="15.75" customHeight="1" x14ac:dyDescent="0.25">
      <c r="A233" s="33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5"/>
    </row>
    <row r="234" spans="1:12" ht="15.75" customHeight="1" x14ac:dyDescent="0.25">
      <c r="A234" s="33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5"/>
    </row>
    <row r="235" spans="1:12" ht="15.75" customHeight="1" x14ac:dyDescent="0.25">
      <c r="A235" s="33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5"/>
    </row>
    <row r="236" spans="1:12" ht="15.75" customHeight="1" x14ac:dyDescent="0.25">
      <c r="A236" s="33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5"/>
    </row>
    <row r="237" spans="1:12" ht="15.75" customHeight="1" x14ac:dyDescent="0.25">
      <c r="A237" s="33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5"/>
    </row>
    <row r="238" spans="1:12" ht="15.75" customHeight="1" x14ac:dyDescent="0.25">
      <c r="A238" s="33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5"/>
    </row>
    <row r="239" spans="1:12" ht="15.75" customHeight="1" x14ac:dyDescent="0.25">
      <c r="A239" s="33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5"/>
    </row>
    <row r="240" spans="1:12" ht="15.75" customHeight="1" x14ac:dyDescent="0.25">
      <c r="A240" s="33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5"/>
    </row>
    <row r="241" spans="1:12" ht="15.75" customHeight="1" x14ac:dyDescent="0.25">
      <c r="A241" s="33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5"/>
    </row>
    <row r="242" spans="1:12" ht="15.75" customHeight="1" x14ac:dyDescent="0.25">
      <c r="A242" s="33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5"/>
    </row>
    <row r="243" spans="1:12" ht="15.75" customHeight="1" x14ac:dyDescent="0.25">
      <c r="A243" s="33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5"/>
    </row>
    <row r="244" spans="1:12" ht="15.75" customHeight="1" x14ac:dyDescent="0.25">
      <c r="A244" s="33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5"/>
    </row>
    <row r="245" spans="1:12" ht="15.75" customHeight="1" x14ac:dyDescent="0.25">
      <c r="A245" s="33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5"/>
    </row>
    <row r="246" spans="1:12" ht="15.75" customHeight="1" x14ac:dyDescent="0.25">
      <c r="A246" s="33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5"/>
    </row>
    <row r="247" spans="1:12" ht="15.75" customHeight="1" x14ac:dyDescent="0.25">
      <c r="A247" s="33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5"/>
    </row>
    <row r="248" spans="1:12" ht="15.75" customHeight="1" x14ac:dyDescent="0.25">
      <c r="A248" s="33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5"/>
    </row>
    <row r="249" spans="1:12" ht="15.75" customHeight="1" x14ac:dyDescent="0.25">
      <c r="A249" s="33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5"/>
    </row>
    <row r="250" spans="1:12" ht="15.75" customHeight="1" x14ac:dyDescent="0.25">
      <c r="A250" s="33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5"/>
    </row>
    <row r="251" spans="1:12" ht="15.75" customHeight="1" x14ac:dyDescent="0.25">
      <c r="A251" s="33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5"/>
    </row>
    <row r="252" spans="1:12" ht="15.75" customHeight="1" x14ac:dyDescent="0.25">
      <c r="A252" s="33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5"/>
    </row>
    <row r="253" spans="1:12" ht="15.75" customHeight="1" x14ac:dyDescent="0.25">
      <c r="A253" s="33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5"/>
    </row>
    <row r="254" spans="1:12" ht="15.75" customHeight="1" x14ac:dyDescent="0.25">
      <c r="A254" s="33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5"/>
    </row>
    <row r="255" spans="1:12" ht="15.75" customHeight="1" x14ac:dyDescent="0.25">
      <c r="A255" s="33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5"/>
    </row>
    <row r="256" spans="1:12" ht="15.75" customHeight="1" x14ac:dyDescent="0.25">
      <c r="A256" s="33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5"/>
    </row>
    <row r="257" spans="1:12" ht="15.75" customHeight="1" x14ac:dyDescent="0.25">
      <c r="A257" s="33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5"/>
    </row>
    <row r="258" spans="1:12" ht="15.75" customHeight="1" x14ac:dyDescent="0.25">
      <c r="A258" s="33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5"/>
    </row>
    <row r="259" spans="1:12" ht="15.75" customHeight="1" x14ac:dyDescent="0.25">
      <c r="A259" s="33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5"/>
    </row>
    <row r="260" spans="1:12" ht="15.75" customHeight="1" x14ac:dyDescent="0.25">
      <c r="A260" s="33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5"/>
    </row>
    <row r="261" spans="1:12" ht="15.75" customHeight="1" x14ac:dyDescent="0.25">
      <c r="A261" s="33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5"/>
    </row>
    <row r="262" spans="1:12" ht="15.75" customHeight="1" x14ac:dyDescent="0.25">
      <c r="A262" s="33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5"/>
    </row>
    <row r="263" spans="1:12" ht="15.75" customHeight="1" x14ac:dyDescent="0.25">
      <c r="A263" s="33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5"/>
    </row>
    <row r="264" spans="1:12" ht="15.75" customHeight="1" x14ac:dyDescent="0.25">
      <c r="A264" s="33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5"/>
    </row>
    <row r="265" spans="1:12" ht="15.75" customHeight="1" x14ac:dyDescent="0.25">
      <c r="A265" s="33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5"/>
    </row>
    <row r="266" spans="1:12" ht="15.75" customHeight="1" x14ac:dyDescent="0.25">
      <c r="A266" s="33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5"/>
    </row>
    <row r="267" spans="1:12" ht="15.75" customHeight="1" x14ac:dyDescent="0.25">
      <c r="A267" s="33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5"/>
    </row>
    <row r="268" spans="1:12" ht="15.75" customHeight="1" x14ac:dyDescent="0.25">
      <c r="A268" s="33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5"/>
    </row>
    <row r="269" spans="1:12" ht="15.75" customHeight="1" x14ac:dyDescent="0.25">
      <c r="A269" s="33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5"/>
    </row>
    <row r="270" spans="1:12" ht="15.75" customHeight="1" x14ac:dyDescent="0.25">
      <c r="A270" s="33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5"/>
    </row>
    <row r="271" spans="1:12" ht="15.75" customHeight="1" x14ac:dyDescent="0.25">
      <c r="A271" s="33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5"/>
    </row>
    <row r="272" spans="1:12" ht="15.75" customHeight="1" x14ac:dyDescent="0.25">
      <c r="A272" s="33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5"/>
    </row>
    <row r="273" spans="1:12" ht="15.75" customHeight="1" x14ac:dyDescent="0.25">
      <c r="A273" s="33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ht="15.75" customHeight="1" x14ac:dyDescent="0.25">
      <c r="A274" s="33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ht="15.75" customHeight="1" x14ac:dyDescent="0.25">
      <c r="A275" s="33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ht="15.75" customHeight="1" x14ac:dyDescent="0.25">
      <c r="A276" s="33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ht="15.75" customHeight="1" x14ac:dyDescent="0.25">
      <c r="A277" s="33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ht="15.75" customHeight="1" x14ac:dyDescent="0.25">
      <c r="A278" s="33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ht="15.75" customHeight="1" x14ac:dyDescent="0.25">
      <c r="A279" s="33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ht="15.75" customHeight="1" x14ac:dyDescent="0.25">
      <c r="A280" s="33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ht="15.75" customHeight="1" x14ac:dyDescent="0.25">
      <c r="A281" s="33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ht="15.75" customHeight="1" x14ac:dyDescent="0.25">
      <c r="A282" s="33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ht="15.75" customHeight="1" x14ac:dyDescent="0.25">
      <c r="A283" s="33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ht="15.75" customHeight="1" x14ac:dyDescent="0.25">
      <c r="A284" s="33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ht="15.75" customHeight="1" x14ac:dyDescent="0.25">
      <c r="A285" s="33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ht="15.75" customHeight="1" x14ac:dyDescent="0.25">
      <c r="A286" s="33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ht="15.75" customHeight="1" x14ac:dyDescent="0.25">
      <c r="A287" s="33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ht="15.75" customHeight="1" x14ac:dyDescent="0.25">
      <c r="A288" s="33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ht="15.75" customHeight="1" x14ac:dyDescent="0.25">
      <c r="A289" s="33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ht="15.75" customHeight="1" x14ac:dyDescent="0.25">
      <c r="A290" s="33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ht="15.75" customHeight="1" x14ac:dyDescent="0.25">
      <c r="A291" s="33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ht="15.75" customHeight="1" x14ac:dyDescent="0.25">
      <c r="A292" s="33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ht="15.75" customHeight="1" x14ac:dyDescent="0.25">
      <c r="A293" s="33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ht="15.75" customHeight="1" x14ac:dyDescent="0.25">
      <c r="A294" s="33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ht="15.75" customHeight="1" x14ac:dyDescent="0.25">
      <c r="A295" s="33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ht="15.75" customHeight="1" x14ac:dyDescent="0.25">
      <c r="A296" s="33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ht="15.75" customHeight="1" x14ac:dyDescent="0.25">
      <c r="A297" s="33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ht="15.75" customHeight="1" x14ac:dyDescent="0.25">
      <c r="A298" s="33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ht="15.75" customHeight="1" x14ac:dyDescent="0.25">
      <c r="A299" s="33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ht="15.75" customHeight="1" x14ac:dyDescent="0.25">
      <c r="A300" s="33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ht="15.75" customHeight="1" x14ac:dyDescent="0.25">
      <c r="A301" s="33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ht="15.75" customHeight="1" x14ac:dyDescent="0.25">
      <c r="A302" s="33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ht="15.75" customHeight="1" x14ac:dyDescent="0.25">
      <c r="A303" s="33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ht="15.75" customHeight="1" x14ac:dyDescent="0.25">
      <c r="A304" s="33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ht="15.75" customHeight="1" x14ac:dyDescent="0.25">
      <c r="A305" s="33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ht="15.75" customHeight="1" x14ac:dyDescent="0.25">
      <c r="A306" s="33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ht="15.75" customHeight="1" x14ac:dyDescent="0.25">
      <c r="A307" s="33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ht="15.75" customHeight="1" x14ac:dyDescent="0.25">
      <c r="A308" s="33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ht="15.75" customHeight="1" x14ac:dyDescent="0.25">
      <c r="A309" s="33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ht="15.75" customHeight="1" x14ac:dyDescent="0.25">
      <c r="A310" s="33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 ht="15.75" customHeight="1" x14ac:dyDescent="0.25">
      <c r="A311" s="33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 ht="15.75" customHeight="1" x14ac:dyDescent="0.25">
      <c r="A312" s="33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 ht="15.75" customHeight="1" x14ac:dyDescent="0.25">
      <c r="A313" s="33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 ht="15.75" customHeight="1" x14ac:dyDescent="0.25">
      <c r="A314" s="33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 ht="15.75" customHeight="1" x14ac:dyDescent="0.25">
      <c r="A315" s="33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 ht="15.75" customHeight="1" x14ac:dyDescent="0.25">
      <c r="A316" s="33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 ht="15.75" customHeight="1" x14ac:dyDescent="0.25">
      <c r="A317" s="33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 ht="15.75" customHeight="1" x14ac:dyDescent="0.25">
      <c r="A318" s="33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 ht="15.75" customHeight="1" x14ac:dyDescent="0.25">
      <c r="A319" s="33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 ht="15.75" customHeight="1" x14ac:dyDescent="0.25">
      <c r="A320" s="33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 ht="15.75" customHeight="1" x14ac:dyDescent="0.25">
      <c r="A321" s="33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 ht="15.75" customHeight="1" x14ac:dyDescent="0.25">
      <c r="A322" s="33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 ht="15.75" customHeight="1" x14ac:dyDescent="0.25">
      <c r="A323" s="33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 ht="15.75" customHeight="1" x14ac:dyDescent="0.25">
      <c r="A324" s="33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 ht="15.75" customHeight="1" x14ac:dyDescent="0.25">
      <c r="A325" s="33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 ht="15.75" customHeight="1" x14ac:dyDescent="0.25">
      <c r="A326" s="33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 ht="15.75" customHeight="1" x14ac:dyDescent="0.25">
      <c r="A327" s="33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 ht="15.75" customHeight="1" x14ac:dyDescent="0.25">
      <c r="A328" s="33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 ht="15.75" customHeight="1" x14ac:dyDescent="0.25">
      <c r="A329" s="33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 ht="15.75" customHeight="1" x14ac:dyDescent="0.25">
      <c r="A330" s="33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 ht="15.75" customHeight="1" x14ac:dyDescent="0.25">
      <c r="A331" s="33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 ht="15.75" customHeight="1" x14ac:dyDescent="0.25">
      <c r="A332" s="33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 ht="15.75" customHeight="1" x14ac:dyDescent="0.25">
      <c r="A333" s="33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 ht="15.75" customHeight="1" x14ac:dyDescent="0.25">
      <c r="A334" s="33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 ht="15.75" customHeight="1" x14ac:dyDescent="0.25">
      <c r="A335" s="33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 ht="15.75" customHeight="1" x14ac:dyDescent="0.25">
      <c r="A336" s="33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 ht="15.75" customHeight="1" x14ac:dyDescent="0.25">
      <c r="A337" s="33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 ht="15.75" customHeight="1" x14ac:dyDescent="0.25">
      <c r="A338" s="33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 ht="15.75" customHeight="1" x14ac:dyDescent="0.25">
      <c r="A339" s="33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 ht="15.75" customHeight="1" x14ac:dyDescent="0.25">
      <c r="A340" s="33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 ht="15.75" customHeight="1" x14ac:dyDescent="0.25">
      <c r="A341" s="33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 ht="15.75" customHeight="1" x14ac:dyDescent="0.25">
      <c r="A342" s="33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 ht="15.75" customHeight="1" x14ac:dyDescent="0.25">
      <c r="A343" s="33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 ht="15.75" customHeight="1" x14ac:dyDescent="0.25">
      <c r="A344" s="33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 ht="15.75" customHeight="1" x14ac:dyDescent="0.25">
      <c r="A345" s="33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 ht="15.75" customHeight="1" x14ac:dyDescent="0.25">
      <c r="A346" s="33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 ht="15.75" customHeight="1" x14ac:dyDescent="0.25">
      <c r="A347" s="33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 ht="15.75" customHeight="1" x14ac:dyDescent="0.25">
      <c r="A348" s="33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 ht="15.75" customHeight="1" x14ac:dyDescent="0.25">
      <c r="A349" s="33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 ht="15.75" customHeight="1" x14ac:dyDescent="0.25">
      <c r="A350" s="33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 ht="15.75" customHeight="1" x14ac:dyDescent="0.25">
      <c r="A351" s="33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 ht="15.75" customHeight="1" x14ac:dyDescent="0.25">
      <c r="A352" s="33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 ht="15.75" customHeight="1" x14ac:dyDescent="0.25">
      <c r="A353" s="33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 ht="15.75" customHeight="1" x14ac:dyDescent="0.25">
      <c r="A354" s="33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 ht="15.75" customHeight="1" x14ac:dyDescent="0.25">
      <c r="A355" s="33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 ht="15.75" customHeight="1" x14ac:dyDescent="0.25">
      <c r="A356" s="33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 ht="15.75" customHeight="1" x14ac:dyDescent="0.25">
      <c r="A357" s="33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 ht="15.75" customHeight="1" x14ac:dyDescent="0.25">
      <c r="A358" s="33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 ht="15.75" customHeight="1" x14ac:dyDescent="0.25">
      <c r="A359" s="33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 ht="15.75" customHeight="1" x14ac:dyDescent="0.25">
      <c r="A360" s="33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 ht="15.75" customHeight="1" x14ac:dyDescent="0.25">
      <c r="A361" s="33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 ht="15.75" customHeight="1" x14ac:dyDescent="0.25">
      <c r="A362" s="33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 ht="15.75" customHeight="1" x14ac:dyDescent="0.25">
      <c r="A363" s="33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 ht="15.75" customHeight="1" x14ac:dyDescent="0.25">
      <c r="A364" s="33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 ht="15.75" customHeight="1" x14ac:dyDescent="0.25">
      <c r="A365" s="33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 ht="15.75" customHeight="1" x14ac:dyDescent="0.25">
      <c r="A366" s="33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 ht="15.75" customHeight="1" x14ac:dyDescent="0.25">
      <c r="A367" s="33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 ht="15.75" customHeight="1" x14ac:dyDescent="0.25">
      <c r="A368" s="33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 ht="15.75" customHeight="1" x14ac:dyDescent="0.25">
      <c r="A369" s="33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 ht="15.75" customHeight="1" x14ac:dyDescent="0.25">
      <c r="A370" s="33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 ht="15.75" customHeight="1" x14ac:dyDescent="0.25">
      <c r="A371" s="33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 ht="15.75" customHeight="1" x14ac:dyDescent="0.25">
      <c r="A372" s="33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 ht="15.75" customHeight="1" x14ac:dyDescent="0.25">
      <c r="A373" s="33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 ht="15.75" customHeight="1" x14ac:dyDescent="0.25">
      <c r="A374" s="33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 ht="15.75" customHeight="1" x14ac:dyDescent="0.25">
      <c r="A375" s="33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 ht="15.75" customHeight="1" x14ac:dyDescent="0.25">
      <c r="A376" s="33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 ht="15.75" customHeight="1" x14ac:dyDescent="0.25">
      <c r="A377" s="33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 ht="15.75" customHeight="1" x14ac:dyDescent="0.25">
      <c r="A378" s="33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 ht="15.75" customHeight="1" x14ac:dyDescent="0.25">
      <c r="A379" s="33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 ht="15.75" customHeight="1" x14ac:dyDescent="0.25">
      <c r="A380" s="33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 ht="15.75" customHeight="1" x14ac:dyDescent="0.25">
      <c r="A381" s="33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 ht="15.75" customHeight="1" x14ac:dyDescent="0.25">
      <c r="A382" s="33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 ht="15.75" customHeight="1" x14ac:dyDescent="0.25">
      <c r="A383" s="33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 ht="15.75" customHeight="1" x14ac:dyDescent="0.25">
      <c r="A384" s="33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 ht="15.75" customHeight="1" x14ac:dyDescent="0.25">
      <c r="A385" s="33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 ht="15.75" customHeight="1" x14ac:dyDescent="0.25">
      <c r="A386" s="33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 ht="15.75" customHeight="1" x14ac:dyDescent="0.25">
      <c r="A387" s="33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 ht="15.75" customHeight="1" x14ac:dyDescent="0.25">
      <c r="A388" s="33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 ht="15.75" customHeight="1" x14ac:dyDescent="0.25">
      <c r="A389" s="33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 ht="15.75" customHeight="1" x14ac:dyDescent="0.25">
      <c r="A390" s="33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 ht="15.75" customHeight="1" x14ac:dyDescent="0.25">
      <c r="A391" s="33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 ht="15.75" customHeight="1" x14ac:dyDescent="0.25">
      <c r="A392" s="33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 ht="15.75" customHeight="1" x14ac:dyDescent="0.25">
      <c r="A393" s="33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 ht="15.75" customHeight="1" x14ac:dyDescent="0.25">
      <c r="A394" s="33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 ht="15.75" customHeight="1" x14ac:dyDescent="0.25">
      <c r="A395" s="33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 ht="15.75" customHeight="1" x14ac:dyDescent="0.25">
      <c r="A396" s="33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 ht="15.75" customHeight="1" x14ac:dyDescent="0.25">
      <c r="A397" s="33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 ht="15.75" customHeight="1" x14ac:dyDescent="0.25">
      <c r="A398" s="33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 ht="15.75" customHeight="1" x14ac:dyDescent="0.25">
      <c r="A399" s="33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 ht="15.75" customHeight="1" x14ac:dyDescent="0.25">
      <c r="A400" s="33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 ht="15.75" customHeight="1" x14ac:dyDescent="0.25">
      <c r="A401" s="33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 ht="15.75" customHeight="1" x14ac:dyDescent="0.25">
      <c r="A402" s="33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 ht="15.75" customHeight="1" x14ac:dyDescent="0.25">
      <c r="A403" s="33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 ht="15.75" customHeight="1" x14ac:dyDescent="0.25">
      <c r="A404" s="33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 ht="15.75" customHeight="1" x14ac:dyDescent="0.25">
      <c r="A405" s="33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 ht="15.75" customHeight="1" x14ac:dyDescent="0.25">
      <c r="A406" s="33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 ht="15.75" customHeight="1" x14ac:dyDescent="0.25">
      <c r="A407" s="33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 ht="15.75" customHeight="1" x14ac:dyDescent="0.25">
      <c r="A408" s="33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 ht="15.75" customHeight="1" x14ac:dyDescent="0.25">
      <c r="A409" s="33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 ht="15.75" customHeight="1" x14ac:dyDescent="0.25">
      <c r="A410" s="33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 ht="15.75" customHeight="1" x14ac:dyDescent="0.25">
      <c r="A411" s="33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 ht="15.75" customHeight="1" x14ac:dyDescent="0.25">
      <c r="A412" s="33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 ht="15.75" customHeight="1" x14ac:dyDescent="0.25">
      <c r="A413" s="33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 ht="15.75" customHeight="1" x14ac:dyDescent="0.25">
      <c r="A414" s="33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 ht="15.75" customHeight="1" x14ac:dyDescent="0.25">
      <c r="A415" s="33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 ht="15.75" customHeight="1" x14ac:dyDescent="0.25">
      <c r="A416" s="33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 ht="15.75" customHeight="1" x14ac:dyDescent="0.25">
      <c r="A417" s="33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 ht="15.75" customHeight="1" x14ac:dyDescent="0.25">
      <c r="A418" s="33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 ht="15.75" customHeight="1" x14ac:dyDescent="0.25">
      <c r="A419" s="33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 ht="15.75" customHeight="1" x14ac:dyDescent="0.25">
      <c r="A420" s="33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 ht="15.75" customHeight="1" x14ac:dyDescent="0.25">
      <c r="A421" s="33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 ht="15.75" customHeight="1" x14ac:dyDescent="0.25">
      <c r="A422" s="33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 ht="15.75" customHeight="1" x14ac:dyDescent="0.25">
      <c r="A423" s="33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 ht="15.75" customHeight="1" x14ac:dyDescent="0.25">
      <c r="A424" s="33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 ht="15.75" customHeight="1" x14ac:dyDescent="0.25">
      <c r="A425" s="33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 ht="15.75" customHeight="1" x14ac:dyDescent="0.25">
      <c r="A426" s="33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 ht="15.75" customHeight="1" x14ac:dyDescent="0.25">
      <c r="A427" s="33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 ht="15.75" customHeight="1" x14ac:dyDescent="0.25">
      <c r="A428" s="33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 ht="15.75" customHeight="1" x14ac:dyDescent="0.25">
      <c r="A429" s="33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 ht="15.75" customHeight="1" x14ac:dyDescent="0.25">
      <c r="A430" s="33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 ht="15.75" customHeight="1" x14ac:dyDescent="0.25">
      <c r="A431" s="33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 ht="15.75" customHeight="1" x14ac:dyDescent="0.25">
      <c r="A432" s="33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 ht="15.75" customHeight="1" x14ac:dyDescent="0.25">
      <c r="A433" s="33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 ht="15.75" customHeight="1" x14ac:dyDescent="0.25">
      <c r="A434" s="33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 ht="15.75" customHeight="1" x14ac:dyDescent="0.25">
      <c r="A435" s="33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 ht="15.75" customHeight="1" x14ac:dyDescent="0.25">
      <c r="A436" s="33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 ht="15.75" customHeight="1" x14ac:dyDescent="0.25">
      <c r="A437" s="33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 ht="15.75" customHeight="1" x14ac:dyDescent="0.25">
      <c r="A438" s="33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 ht="15.75" customHeight="1" x14ac:dyDescent="0.25">
      <c r="A439" s="33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 ht="15.75" customHeight="1" x14ac:dyDescent="0.25">
      <c r="A440" s="33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 ht="15.75" customHeight="1" x14ac:dyDescent="0.25">
      <c r="A441" s="33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 ht="15.75" customHeight="1" x14ac:dyDescent="0.25">
      <c r="A442" s="33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 ht="15.75" customHeight="1" x14ac:dyDescent="0.25">
      <c r="A443" s="33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 ht="15.75" customHeight="1" x14ac:dyDescent="0.25">
      <c r="A444" s="33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 ht="15.75" customHeight="1" x14ac:dyDescent="0.25">
      <c r="A445" s="33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 ht="15.75" customHeight="1" x14ac:dyDescent="0.25">
      <c r="A446" s="33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 ht="15.75" customHeight="1" x14ac:dyDescent="0.25">
      <c r="A447" s="33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 ht="15.75" customHeight="1" x14ac:dyDescent="0.25">
      <c r="A448" s="33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 ht="15.75" customHeight="1" x14ac:dyDescent="0.25">
      <c r="A449" s="33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 ht="15.75" customHeight="1" x14ac:dyDescent="0.25">
      <c r="A450" s="33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 ht="15.75" customHeight="1" x14ac:dyDescent="0.25">
      <c r="A451" s="33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 ht="15.75" customHeight="1" x14ac:dyDescent="0.25">
      <c r="A452" s="33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 ht="15.75" customHeight="1" x14ac:dyDescent="0.25">
      <c r="A453" s="33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 ht="15.75" customHeight="1" x14ac:dyDescent="0.25">
      <c r="A454" s="33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 ht="15.75" customHeight="1" x14ac:dyDescent="0.25">
      <c r="A455" s="33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 ht="15.75" customHeight="1" x14ac:dyDescent="0.25">
      <c r="A456" s="33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 ht="15.75" customHeight="1" x14ac:dyDescent="0.25">
      <c r="A457" s="33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 ht="15.75" customHeight="1" x14ac:dyDescent="0.25">
      <c r="A458" s="33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 ht="15.75" customHeight="1" x14ac:dyDescent="0.25">
      <c r="A459" s="33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 ht="15.75" customHeight="1" x14ac:dyDescent="0.25">
      <c r="A460" s="33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 ht="15.75" customHeight="1" x14ac:dyDescent="0.25">
      <c r="A461" s="33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 ht="15.75" customHeight="1" x14ac:dyDescent="0.25">
      <c r="A462" s="33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 ht="15.75" customHeight="1" x14ac:dyDescent="0.25">
      <c r="A463" s="33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 ht="15.75" customHeight="1" x14ac:dyDescent="0.25">
      <c r="A464" s="33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 ht="15.75" customHeight="1" x14ac:dyDescent="0.25">
      <c r="A465" s="33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 ht="15.75" customHeight="1" x14ac:dyDescent="0.25">
      <c r="A466" s="33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 ht="15.75" customHeight="1" x14ac:dyDescent="0.25">
      <c r="A467" s="33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 ht="15.75" customHeight="1" x14ac:dyDescent="0.25">
      <c r="A468" s="33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 ht="15.75" customHeight="1" x14ac:dyDescent="0.25">
      <c r="A469" s="33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 ht="15.75" customHeight="1" x14ac:dyDescent="0.25">
      <c r="A470" s="33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 ht="15.75" customHeight="1" x14ac:dyDescent="0.25">
      <c r="A471" s="33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 ht="15.75" customHeight="1" x14ac:dyDescent="0.25">
      <c r="A472" s="33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 ht="15.75" customHeight="1" x14ac:dyDescent="0.25">
      <c r="A473" s="33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 ht="15.75" customHeight="1" x14ac:dyDescent="0.25">
      <c r="A474" s="33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 ht="15.75" customHeight="1" x14ac:dyDescent="0.25">
      <c r="A475" s="33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 ht="15.75" customHeight="1" x14ac:dyDescent="0.25">
      <c r="A476" s="33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 ht="15.75" customHeight="1" x14ac:dyDescent="0.25">
      <c r="A477" s="33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 ht="15.75" customHeight="1" x14ac:dyDescent="0.25">
      <c r="A478" s="33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 ht="15.75" customHeight="1" x14ac:dyDescent="0.25">
      <c r="A479" s="33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 ht="15.75" customHeight="1" x14ac:dyDescent="0.25">
      <c r="A480" s="33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 ht="15.75" customHeight="1" x14ac:dyDescent="0.25">
      <c r="A481" s="33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 ht="15.75" customHeight="1" x14ac:dyDescent="0.25">
      <c r="A482" s="33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 ht="15.75" customHeight="1" x14ac:dyDescent="0.25">
      <c r="A483" s="33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 ht="15.75" customHeight="1" x14ac:dyDescent="0.25">
      <c r="A484" s="33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 ht="15.75" customHeight="1" x14ac:dyDescent="0.25">
      <c r="A485" s="33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 ht="15.75" customHeight="1" x14ac:dyDescent="0.25">
      <c r="A486" s="33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 ht="15.75" customHeight="1" x14ac:dyDescent="0.25">
      <c r="A487" s="33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 ht="15.75" customHeight="1" x14ac:dyDescent="0.25">
      <c r="A488" s="33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 ht="15.75" customHeight="1" x14ac:dyDescent="0.25">
      <c r="A489" s="33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 ht="15.75" customHeight="1" x14ac:dyDescent="0.25">
      <c r="A490" s="33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 ht="15.75" customHeight="1" x14ac:dyDescent="0.25">
      <c r="A491" s="33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</row>
    <row r="492" spans="1:12" ht="15.75" customHeight="1" x14ac:dyDescent="0.25">
      <c r="A492" s="33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</row>
    <row r="493" spans="1:12" ht="15.75" customHeight="1" x14ac:dyDescent="0.25">
      <c r="A493" s="33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</row>
    <row r="494" spans="1:12" ht="15.75" customHeight="1" x14ac:dyDescent="0.25">
      <c r="A494" s="33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</row>
    <row r="495" spans="1:12" ht="15.75" customHeight="1" x14ac:dyDescent="0.25">
      <c r="A495" s="33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</row>
    <row r="496" spans="1:12" ht="15.75" customHeight="1" x14ac:dyDescent="0.25">
      <c r="A496" s="33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</row>
    <row r="497" spans="1:12" ht="15.75" customHeight="1" x14ac:dyDescent="0.25">
      <c r="A497" s="33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</row>
    <row r="498" spans="1:12" ht="15.75" customHeight="1" x14ac:dyDescent="0.25">
      <c r="A498" s="33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</row>
    <row r="499" spans="1:12" ht="15.75" customHeight="1" x14ac:dyDescent="0.25">
      <c r="A499" s="33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</row>
    <row r="500" spans="1:12" ht="15.75" customHeight="1" x14ac:dyDescent="0.25">
      <c r="A500" s="33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</row>
    <row r="501" spans="1:12" ht="15.75" customHeight="1" x14ac:dyDescent="0.25">
      <c r="A501" s="33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</row>
    <row r="502" spans="1:12" ht="15.75" customHeight="1" x14ac:dyDescent="0.25">
      <c r="A502" s="33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</row>
    <row r="503" spans="1:12" ht="15.75" customHeight="1" x14ac:dyDescent="0.25">
      <c r="A503" s="33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</row>
    <row r="504" spans="1:12" ht="15.75" customHeight="1" x14ac:dyDescent="0.25">
      <c r="A504" s="33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</row>
    <row r="505" spans="1:12" ht="15.75" customHeight="1" x14ac:dyDescent="0.25">
      <c r="A505" s="33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</row>
    <row r="506" spans="1:12" ht="15.75" customHeight="1" x14ac:dyDescent="0.25">
      <c r="A506" s="33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</row>
    <row r="507" spans="1:12" ht="15.75" customHeight="1" x14ac:dyDescent="0.25">
      <c r="A507" s="33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</row>
    <row r="508" spans="1:12" ht="15.75" customHeight="1" x14ac:dyDescent="0.25">
      <c r="A508" s="33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</row>
    <row r="509" spans="1:12" ht="15.75" customHeight="1" x14ac:dyDescent="0.25">
      <c r="A509" s="33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</row>
    <row r="510" spans="1:12" ht="15.75" customHeight="1" x14ac:dyDescent="0.25">
      <c r="A510" s="33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</row>
    <row r="511" spans="1:12" ht="15.75" customHeight="1" x14ac:dyDescent="0.25">
      <c r="A511" s="33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</row>
    <row r="512" spans="1:12" ht="15.75" customHeight="1" x14ac:dyDescent="0.25">
      <c r="A512" s="33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</row>
    <row r="513" spans="1:12" ht="15.75" customHeight="1" x14ac:dyDescent="0.25">
      <c r="A513" s="33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</row>
    <row r="514" spans="1:12" ht="15.75" customHeight="1" x14ac:dyDescent="0.25">
      <c r="A514" s="33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</row>
    <row r="515" spans="1:12" ht="15.75" customHeight="1" x14ac:dyDescent="0.25">
      <c r="A515" s="33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</row>
    <row r="516" spans="1:12" ht="15.75" customHeight="1" x14ac:dyDescent="0.25">
      <c r="A516" s="33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</row>
    <row r="517" spans="1:12" ht="15.75" customHeight="1" x14ac:dyDescent="0.25">
      <c r="A517" s="33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</row>
    <row r="518" spans="1:12" ht="15.75" customHeight="1" x14ac:dyDescent="0.25">
      <c r="A518" s="33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</row>
    <row r="519" spans="1:12" ht="15.75" customHeight="1" x14ac:dyDescent="0.25">
      <c r="A519" s="33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</row>
    <row r="520" spans="1:12" ht="15.75" customHeight="1" x14ac:dyDescent="0.25">
      <c r="A520" s="33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</row>
    <row r="521" spans="1:12" ht="15.75" customHeight="1" x14ac:dyDescent="0.25">
      <c r="A521" s="33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</row>
    <row r="522" spans="1:12" ht="15.75" customHeight="1" x14ac:dyDescent="0.25">
      <c r="A522" s="33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</row>
    <row r="523" spans="1:12" ht="15.75" customHeight="1" x14ac:dyDescent="0.25">
      <c r="A523" s="33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</row>
    <row r="524" spans="1:12" ht="15.75" customHeight="1" x14ac:dyDescent="0.25">
      <c r="A524" s="33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</row>
    <row r="525" spans="1:12" ht="15.75" customHeight="1" x14ac:dyDescent="0.25">
      <c r="A525" s="33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</row>
    <row r="526" spans="1:12" ht="15.75" customHeight="1" x14ac:dyDescent="0.25">
      <c r="A526" s="33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</row>
    <row r="527" spans="1:12" ht="15.75" customHeight="1" x14ac:dyDescent="0.25">
      <c r="A527" s="33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</row>
    <row r="528" spans="1:12" ht="15.75" customHeight="1" x14ac:dyDescent="0.25">
      <c r="A528" s="33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</row>
    <row r="529" spans="1:12" ht="15.75" customHeight="1" x14ac:dyDescent="0.25">
      <c r="A529" s="33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</row>
    <row r="530" spans="1:12" ht="15.75" customHeight="1" x14ac:dyDescent="0.25">
      <c r="A530" s="33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</row>
    <row r="531" spans="1:12" ht="15.75" customHeight="1" x14ac:dyDescent="0.25">
      <c r="A531" s="33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</row>
    <row r="532" spans="1:12" ht="15.75" customHeight="1" x14ac:dyDescent="0.25">
      <c r="A532" s="33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</row>
    <row r="533" spans="1:12" ht="15.75" customHeight="1" x14ac:dyDescent="0.25">
      <c r="A533" s="33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</row>
    <row r="534" spans="1:12" ht="15.75" customHeight="1" x14ac:dyDescent="0.25">
      <c r="A534" s="33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</row>
    <row r="535" spans="1:12" ht="15.75" customHeight="1" x14ac:dyDescent="0.25">
      <c r="A535" s="33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</row>
    <row r="536" spans="1:12" ht="15.75" customHeight="1" x14ac:dyDescent="0.25">
      <c r="A536" s="33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</row>
    <row r="537" spans="1:12" ht="15.75" customHeight="1" x14ac:dyDescent="0.25">
      <c r="A537" s="33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</row>
    <row r="538" spans="1:12" ht="15.75" customHeight="1" x14ac:dyDescent="0.25">
      <c r="A538" s="33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</row>
    <row r="539" spans="1:12" ht="15.75" customHeight="1" x14ac:dyDescent="0.25">
      <c r="A539" s="33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</row>
    <row r="540" spans="1:12" ht="15.75" customHeight="1" x14ac:dyDescent="0.25">
      <c r="A540" s="33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</row>
    <row r="541" spans="1:12" ht="15.75" customHeight="1" x14ac:dyDescent="0.25">
      <c r="A541" s="33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</row>
    <row r="542" spans="1:12" ht="15.75" customHeight="1" x14ac:dyDescent="0.25">
      <c r="A542" s="33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</row>
    <row r="543" spans="1:12" ht="15.75" customHeight="1" x14ac:dyDescent="0.25">
      <c r="A543" s="33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</row>
    <row r="544" spans="1:12" ht="15.75" customHeight="1" x14ac:dyDescent="0.25">
      <c r="A544" s="33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</row>
    <row r="545" spans="1:12" ht="15.75" customHeight="1" x14ac:dyDescent="0.25">
      <c r="A545" s="33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</row>
    <row r="546" spans="1:12" ht="15.75" customHeight="1" x14ac:dyDescent="0.25">
      <c r="A546" s="33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</row>
    <row r="547" spans="1:12" ht="15.75" customHeight="1" x14ac:dyDescent="0.25">
      <c r="A547" s="33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</row>
    <row r="548" spans="1:12" ht="15.75" customHeight="1" x14ac:dyDescent="0.25">
      <c r="A548" s="33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</row>
    <row r="549" spans="1:12" ht="15.75" customHeight="1" x14ac:dyDescent="0.25">
      <c r="A549" s="33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</row>
    <row r="550" spans="1:12" ht="15.75" customHeight="1" x14ac:dyDescent="0.25">
      <c r="A550" s="33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</row>
    <row r="551" spans="1:12" ht="15.75" customHeight="1" x14ac:dyDescent="0.25">
      <c r="A551" s="33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</row>
    <row r="552" spans="1:12" ht="15.75" customHeight="1" x14ac:dyDescent="0.25">
      <c r="A552" s="33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</row>
    <row r="553" spans="1:12" ht="15.75" customHeight="1" x14ac:dyDescent="0.25">
      <c r="A553" s="33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</row>
    <row r="554" spans="1:12" ht="15.75" customHeight="1" x14ac:dyDescent="0.25">
      <c r="A554" s="33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</row>
    <row r="555" spans="1:12" ht="15.75" customHeight="1" x14ac:dyDescent="0.25">
      <c r="A555" s="33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</row>
    <row r="556" spans="1:12" ht="15.75" customHeight="1" x14ac:dyDescent="0.25">
      <c r="A556" s="33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</row>
    <row r="557" spans="1:12" ht="15.75" customHeight="1" x14ac:dyDescent="0.25">
      <c r="A557" s="33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</row>
    <row r="558" spans="1:12" ht="15.75" customHeight="1" x14ac:dyDescent="0.25">
      <c r="A558" s="33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</row>
    <row r="559" spans="1:12" ht="15.75" customHeight="1" x14ac:dyDescent="0.25">
      <c r="A559" s="33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</row>
    <row r="560" spans="1:12" ht="15.75" customHeight="1" x14ac:dyDescent="0.25">
      <c r="A560" s="33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</row>
    <row r="561" spans="1:12" ht="15.75" customHeight="1" x14ac:dyDescent="0.25">
      <c r="A561" s="33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</row>
    <row r="562" spans="1:12" ht="15.75" customHeight="1" x14ac:dyDescent="0.25">
      <c r="A562" s="33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</row>
    <row r="563" spans="1:12" ht="15.75" customHeight="1" x14ac:dyDescent="0.25">
      <c r="A563" s="33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</row>
    <row r="564" spans="1:12" ht="15.75" customHeight="1" x14ac:dyDescent="0.25">
      <c r="A564" s="33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</row>
    <row r="565" spans="1:12" ht="15.75" customHeight="1" x14ac:dyDescent="0.25">
      <c r="A565" s="33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</row>
    <row r="566" spans="1:12" ht="15.75" customHeight="1" x14ac:dyDescent="0.25">
      <c r="A566" s="33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</row>
    <row r="567" spans="1:12" ht="15.75" customHeight="1" x14ac:dyDescent="0.25">
      <c r="A567" s="33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</row>
    <row r="568" spans="1:12" ht="15.75" customHeight="1" x14ac:dyDescent="0.25">
      <c r="A568" s="33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</row>
    <row r="569" spans="1:12" ht="15.75" customHeight="1" x14ac:dyDescent="0.25">
      <c r="A569" s="33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</row>
    <row r="570" spans="1:12" ht="15.75" customHeight="1" x14ac:dyDescent="0.25">
      <c r="A570" s="33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</row>
    <row r="571" spans="1:12" ht="15.75" customHeight="1" x14ac:dyDescent="0.25">
      <c r="A571" s="33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</row>
    <row r="572" spans="1:12" ht="15.75" customHeight="1" x14ac:dyDescent="0.25">
      <c r="A572" s="33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</row>
    <row r="573" spans="1:12" ht="15.75" customHeight="1" x14ac:dyDescent="0.25">
      <c r="A573" s="33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</row>
    <row r="574" spans="1:12" ht="15.75" customHeight="1" x14ac:dyDescent="0.25">
      <c r="A574" s="33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</row>
    <row r="575" spans="1:12" ht="15.75" customHeight="1" x14ac:dyDescent="0.25">
      <c r="A575" s="33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</row>
    <row r="576" spans="1:12" ht="15.75" customHeight="1" x14ac:dyDescent="0.25">
      <c r="A576" s="33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</row>
    <row r="577" spans="1:12" ht="15.75" customHeight="1" x14ac:dyDescent="0.25">
      <c r="A577" s="33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</row>
    <row r="578" spans="1:12" ht="15.75" customHeight="1" x14ac:dyDescent="0.25">
      <c r="A578" s="33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</row>
    <row r="579" spans="1:12" ht="15.75" customHeight="1" x14ac:dyDescent="0.25">
      <c r="A579" s="33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</row>
    <row r="580" spans="1:12" ht="15.75" customHeight="1" x14ac:dyDescent="0.25">
      <c r="A580" s="33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</row>
    <row r="581" spans="1:12" ht="15.75" customHeight="1" x14ac:dyDescent="0.25">
      <c r="A581" s="33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</row>
    <row r="582" spans="1:12" ht="15.75" customHeight="1" x14ac:dyDescent="0.25">
      <c r="A582" s="33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</row>
    <row r="583" spans="1:12" ht="15.75" customHeight="1" x14ac:dyDescent="0.25">
      <c r="A583" s="33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</row>
    <row r="584" spans="1:12" ht="15.75" customHeight="1" x14ac:dyDescent="0.25">
      <c r="A584" s="33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</row>
    <row r="585" spans="1:12" ht="15.75" customHeight="1" x14ac:dyDescent="0.25">
      <c r="A585" s="33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</row>
    <row r="586" spans="1:12" ht="15.75" customHeight="1" x14ac:dyDescent="0.25">
      <c r="A586" s="33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</row>
    <row r="587" spans="1:12" ht="15.75" customHeight="1" x14ac:dyDescent="0.25">
      <c r="A587" s="33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</row>
    <row r="588" spans="1:12" ht="15.75" customHeight="1" x14ac:dyDescent="0.25">
      <c r="A588" s="33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</row>
    <row r="589" spans="1:12" ht="15.75" customHeight="1" x14ac:dyDescent="0.25">
      <c r="A589" s="33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</row>
    <row r="590" spans="1:12" ht="15.75" customHeight="1" x14ac:dyDescent="0.25">
      <c r="A590" s="33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</row>
    <row r="591" spans="1:12" ht="15.75" customHeight="1" x14ac:dyDescent="0.25">
      <c r="A591" s="33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</row>
    <row r="592" spans="1:12" ht="15.75" customHeight="1" x14ac:dyDescent="0.25">
      <c r="A592" s="33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</row>
    <row r="593" spans="1:12" ht="15.75" customHeight="1" x14ac:dyDescent="0.25">
      <c r="A593" s="33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</row>
    <row r="594" spans="1:12" ht="15.75" customHeight="1" x14ac:dyDescent="0.25">
      <c r="A594" s="33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</row>
    <row r="595" spans="1:12" ht="15.75" customHeight="1" x14ac:dyDescent="0.25">
      <c r="A595" s="33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</row>
    <row r="596" spans="1:12" ht="15.75" customHeight="1" x14ac:dyDescent="0.25">
      <c r="A596" s="33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</row>
    <row r="597" spans="1:12" ht="15.75" customHeight="1" x14ac:dyDescent="0.25">
      <c r="A597" s="33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</row>
    <row r="598" spans="1:12" ht="15.75" customHeight="1" x14ac:dyDescent="0.25">
      <c r="A598" s="33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</row>
    <row r="599" spans="1:12" ht="15.75" customHeight="1" x14ac:dyDescent="0.25">
      <c r="A599" s="33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</row>
    <row r="600" spans="1:12" ht="15.75" customHeight="1" x14ac:dyDescent="0.25">
      <c r="A600" s="33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</row>
    <row r="601" spans="1:12" ht="15.75" customHeight="1" x14ac:dyDescent="0.25">
      <c r="A601" s="33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</row>
    <row r="602" spans="1:12" ht="15.75" customHeight="1" x14ac:dyDescent="0.25">
      <c r="A602" s="33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</row>
    <row r="603" spans="1:12" ht="15.75" customHeight="1" x14ac:dyDescent="0.25">
      <c r="A603" s="33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</row>
    <row r="604" spans="1:12" ht="15.75" customHeight="1" x14ac:dyDescent="0.25">
      <c r="A604" s="33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</row>
    <row r="605" spans="1:12" ht="15.75" customHeight="1" x14ac:dyDescent="0.25">
      <c r="A605" s="33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</row>
    <row r="606" spans="1:12" ht="15.75" customHeight="1" x14ac:dyDescent="0.25">
      <c r="A606" s="33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</row>
    <row r="607" spans="1:12" ht="15.75" customHeight="1" x14ac:dyDescent="0.25">
      <c r="A607" s="33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</row>
    <row r="608" spans="1:12" ht="15.75" customHeight="1" x14ac:dyDescent="0.25">
      <c r="A608" s="33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</row>
    <row r="609" spans="1:12" ht="15.75" customHeight="1" x14ac:dyDescent="0.25">
      <c r="A609" s="33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</row>
    <row r="610" spans="1:12" ht="15.75" customHeight="1" x14ac:dyDescent="0.25">
      <c r="A610" s="33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</row>
    <row r="611" spans="1:12" ht="15.75" customHeight="1" x14ac:dyDescent="0.25">
      <c r="A611" s="33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</row>
    <row r="612" spans="1:12" ht="15.75" customHeight="1" x14ac:dyDescent="0.25">
      <c r="A612" s="33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</row>
    <row r="613" spans="1:12" ht="15.75" customHeight="1" x14ac:dyDescent="0.25">
      <c r="A613" s="33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</row>
    <row r="614" spans="1:12" ht="15.75" customHeight="1" x14ac:dyDescent="0.25">
      <c r="A614" s="33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</row>
    <row r="615" spans="1:12" ht="15.75" customHeight="1" x14ac:dyDescent="0.25">
      <c r="A615" s="33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</row>
    <row r="616" spans="1:12" ht="15.75" customHeight="1" x14ac:dyDescent="0.25">
      <c r="A616" s="33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</row>
    <row r="617" spans="1:12" ht="15.75" customHeight="1" x14ac:dyDescent="0.25">
      <c r="A617" s="33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</row>
    <row r="618" spans="1:12" ht="15.75" customHeight="1" x14ac:dyDescent="0.25">
      <c r="A618" s="33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</row>
    <row r="619" spans="1:12" ht="15.75" customHeight="1" x14ac:dyDescent="0.25">
      <c r="A619" s="33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</row>
    <row r="620" spans="1:12" ht="15.75" customHeight="1" x14ac:dyDescent="0.25">
      <c r="A620" s="33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</row>
    <row r="621" spans="1:12" ht="15.75" customHeight="1" x14ac:dyDescent="0.25">
      <c r="A621" s="33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</row>
    <row r="622" spans="1:12" ht="15.75" customHeight="1" x14ac:dyDescent="0.25">
      <c r="A622" s="33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</row>
    <row r="623" spans="1:12" ht="15.75" customHeight="1" x14ac:dyDescent="0.25">
      <c r="A623" s="33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</row>
    <row r="624" spans="1:12" ht="15.75" customHeight="1" x14ac:dyDescent="0.25">
      <c r="A624" s="33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</row>
    <row r="625" spans="1:12" ht="15.75" customHeight="1" x14ac:dyDescent="0.25">
      <c r="A625" s="33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</row>
    <row r="626" spans="1:12" ht="15.75" customHeight="1" x14ac:dyDescent="0.25">
      <c r="A626" s="33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</row>
    <row r="627" spans="1:12" ht="15.75" customHeight="1" x14ac:dyDescent="0.25">
      <c r="A627" s="33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</row>
    <row r="628" spans="1:12" ht="15.75" customHeight="1" x14ac:dyDescent="0.25">
      <c r="A628" s="33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</row>
    <row r="629" spans="1:12" ht="15.75" customHeight="1" x14ac:dyDescent="0.25">
      <c r="A629" s="33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</row>
    <row r="630" spans="1:12" ht="15.75" customHeight="1" x14ac:dyDescent="0.25">
      <c r="A630" s="33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</row>
    <row r="631" spans="1:12" ht="15.75" customHeight="1" x14ac:dyDescent="0.25">
      <c r="A631" s="33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</row>
    <row r="632" spans="1:12" ht="15.75" customHeight="1" x14ac:dyDescent="0.25">
      <c r="A632" s="33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</row>
    <row r="633" spans="1:12" ht="15.75" customHeight="1" x14ac:dyDescent="0.25">
      <c r="A633" s="33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</row>
    <row r="634" spans="1:12" ht="15.75" customHeight="1" x14ac:dyDescent="0.25">
      <c r="A634" s="33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</row>
    <row r="635" spans="1:12" ht="15.75" customHeight="1" x14ac:dyDescent="0.25">
      <c r="A635" s="33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</row>
    <row r="636" spans="1:12" ht="15.75" customHeight="1" x14ac:dyDescent="0.25">
      <c r="A636" s="33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</row>
    <row r="637" spans="1:12" ht="15.75" customHeight="1" x14ac:dyDescent="0.25">
      <c r="A637" s="33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</row>
    <row r="638" spans="1:12" ht="15.75" customHeight="1" x14ac:dyDescent="0.25">
      <c r="A638" s="33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</row>
    <row r="639" spans="1:12" ht="15.75" customHeight="1" x14ac:dyDescent="0.25">
      <c r="A639" s="33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</row>
    <row r="640" spans="1:12" ht="15.75" customHeight="1" x14ac:dyDescent="0.25">
      <c r="A640" s="33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</row>
    <row r="641" spans="1:12" ht="15.75" customHeight="1" x14ac:dyDescent="0.25">
      <c r="A641" s="33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</row>
    <row r="642" spans="1:12" ht="15.75" customHeight="1" x14ac:dyDescent="0.25">
      <c r="A642" s="33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</row>
    <row r="643" spans="1:12" ht="15.75" customHeight="1" x14ac:dyDescent="0.25">
      <c r="A643" s="33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</row>
    <row r="644" spans="1:12" ht="15.75" customHeight="1" x14ac:dyDescent="0.25">
      <c r="A644" s="33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</row>
    <row r="645" spans="1:12" ht="15.75" customHeight="1" x14ac:dyDescent="0.25">
      <c r="A645" s="33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</row>
    <row r="646" spans="1:12" ht="15.75" customHeight="1" x14ac:dyDescent="0.25">
      <c r="A646" s="33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</row>
    <row r="647" spans="1:12" ht="15.75" customHeight="1" x14ac:dyDescent="0.25">
      <c r="A647" s="33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</row>
    <row r="648" spans="1:12" ht="15.75" customHeight="1" x14ac:dyDescent="0.25">
      <c r="A648" s="33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</row>
    <row r="649" spans="1:12" ht="15.75" customHeight="1" x14ac:dyDescent="0.25">
      <c r="A649" s="33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</row>
    <row r="650" spans="1:12" ht="15.75" customHeight="1" x14ac:dyDescent="0.25">
      <c r="A650" s="33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</row>
    <row r="651" spans="1:12" ht="15.75" customHeight="1" x14ac:dyDescent="0.25">
      <c r="A651" s="33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</row>
    <row r="652" spans="1:12" ht="15.75" customHeight="1" x14ac:dyDescent="0.25">
      <c r="A652" s="33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</row>
    <row r="653" spans="1:12" ht="15.75" customHeight="1" x14ac:dyDescent="0.25">
      <c r="A653" s="33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</row>
    <row r="654" spans="1:12" ht="15.75" customHeight="1" x14ac:dyDescent="0.25">
      <c r="A654" s="33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</row>
    <row r="655" spans="1:12" ht="15.75" customHeight="1" x14ac:dyDescent="0.25">
      <c r="A655" s="33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</row>
    <row r="656" spans="1:12" ht="15.75" customHeight="1" x14ac:dyDescent="0.25">
      <c r="A656" s="33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</row>
    <row r="657" spans="1:12" ht="15.75" customHeight="1" x14ac:dyDescent="0.25">
      <c r="A657" s="33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</row>
    <row r="658" spans="1:12" ht="15.75" customHeight="1" x14ac:dyDescent="0.25">
      <c r="A658" s="33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</row>
    <row r="659" spans="1:12" ht="15.75" customHeight="1" x14ac:dyDescent="0.25">
      <c r="A659" s="33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</row>
    <row r="660" spans="1:12" ht="15.75" customHeight="1" x14ac:dyDescent="0.25">
      <c r="A660" s="33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</row>
    <row r="661" spans="1:12" ht="15.75" customHeight="1" x14ac:dyDescent="0.25">
      <c r="A661" s="33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</row>
    <row r="662" spans="1:12" ht="15.75" customHeight="1" x14ac:dyDescent="0.25">
      <c r="A662" s="33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</row>
    <row r="663" spans="1:12" ht="15.75" customHeight="1" x14ac:dyDescent="0.25">
      <c r="A663" s="33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</row>
    <row r="664" spans="1:12" ht="15.75" customHeight="1" x14ac:dyDescent="0.25">
      <c r="A664" s="33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</row>
    <row r="665" spans="1:12" ht="15.75" customHeight="1" x14ac:dyDescent="0.25">
      <c r="A665" s="33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</row>
    <row r="666" spans="1:12" ht="15.75" customHeight="1" x14ac:dyDescent="0.25">
      <c r="A666" s="33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</row>
    <row r="667" spans="1:12" ht="15.75" customHeight="1" x14ac:dyDescent="0.25">
      <c r="A667" s="33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</row>
    <row r="668" spans="1:12" ht="15.75" customHeight="1" x14ac:dyDescent="0.25">
      <c r="A668" s="33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</row>
    <row r="669" spans="1:12" ht="15.75" customHeight="1" x14ac:dyDescent="0.25">
      <c r="A669" s="33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</row>
    <row r="670" spans="1:12" ht="15.75" customHeight="1" x14ac:dyDescent="0.25">
      <c r="A670" s="33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</row>
    <row r="671" spans="1:12" ht="15.75" customHeight="1" x14ac:dyDescent="0.25">
      <c r="A671" s="33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</row>
    <row r="672" spans="1:12" ht="15.75" customHeight="1" x14ac:dyDescent="0.25">
      <c r="A672" s="33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</row>
    <row r="673" spans="1:12" ht="15.75" customHeight="1" x14ac:dyDescent="0.25">
      <c r="A673" s="33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</row>
    <row r="674" spans="1:12" ht="15.75" customHeight="1" x14ac:dyDescent="0.25">
      <c r="A674" s="33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</row>
    <row r="675" spans="1:12" ht="15.75" customHeight="1" x14ac:dyDescent="0.25">
      <c r="A675" s="33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</row>
    <row r="676" spans="1:12" ht="15.75" customHeight="1" x14ac:dyDescent="0.25">
      <c r="A676" s="33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</row>
    <row r="677" spans="1:12" ht="15.75" customHeight="1" x14ac:dyDescent="0.25">
      <c r="A677" s="33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</row>
    <row r="678" spans="1:12" ht="15.75" customHeight="1" x14ac:dyDescent="0.25">
      <c r="A678" s="33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</row>
    <row r="679" spans="1:12" ht="15.75" customHeight="1" x14ac:dyDescent="0.25">
      <c r="A679" s="33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</row>
    <row r="680" spans="1:12" ht="15.75" customHeight="1" x14ac:dyDescent="0.25">
      <c r="A680" s="33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</row>
    <row r="681" spans="1:12" ht="15.75" customHeight="1" x14ac:dyDescent="0.25">
      <c r="A681" s="33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</row>
    <row r="682" spans="1:12" ht="15.75" customHeight="1" x14ac:dyDescent="0.25">
      <c r="A682" s="33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</row>
    <row r="683" spans="1:12" ht="15.75" customHeight="1" x14ac:dyDescent="0.25">
      <c r="A683" s="33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</row>
    <row r="684" spans="1:12" ht="15.75" customHeight="1" x14ac:dyDescent="0.25">
      <c r="A684" s="33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</row>
    <row r="685" spans="1:12" ht="15.75" customHeight="1" x14ac:dyDescent="0.25">
      <c r="A685" s="33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</row>
    <row r="686" spans="1:12" ht="15.75" customHeight="1" x14ac:dyDescent="0.25">
      <c r="A686" s="33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</row>
    <row r="687" spans="1:12" ht="15.75" customHeight="1" x14ac:dyDescent="0.25">
      <c r="A687" s="33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</row>
    <row r="688" spans="1:12" ht="15.75" customHeight="1" x14ac:dyDescent="0.25">
      <c r="A688" s="33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</row>
    <row r="689" spans="1:12" ht="15.75" customHeight="1" x14ac:dyDescent="0.25">
      <c r="A689" s="33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</row>
    <row r="690" spans="1:12" ht="15.75" customHeight="1" x14ac:dyDescent="0.25">
      <c r="A690" s="33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</row>
    <row r="691" spans="1:12" ht="15.75" customHeight="1" x14ac:dyDescent="0.25">
      <c r="A691" s="33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</row>
    <row r="692" spans="1:12" ht="15.75" customHeight="1" x14ac:dyDescent="0.25">
      <c r="A692" s="33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</row>
    <row r="693" spans="1:12" ht="15.75" customHeight="1" x14ac:dyDescent="0.25">
      <c r="A693" s="33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</row>
    <row r="694" spans="1:12" ht="15.75" customHeight="1" x14ac:dyDescent="0.25">
      <c r="A694" s="33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</row>
    <row r="695" spans="1:12" ht="15.75" customHeight="1" x14ac:dyDescent="0.25">
      <c r="A695" s="33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</row>
    <row r="696" spans="1:12" ht="15.75" customHeight="1" x14ac:dyDescent="0.25">
      <c r="A696" s="33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</row>
    <row r="697" spans="1:12" ht="15.75" customHeight="1" x14ac:dyDescent="0.25">
      <c r="A697" s="33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</row>
    <row r="698" spans="1:12" ht="15.75" customHeight="1" x14ac:dyDescent="0.25">
      <c r="A698" s="33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</row>
    <row r="699" spans="1:12" ht="15.75" customHeight="1" x14ac:dyDescent="0.25">
      <c r="A699" s="33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</row>
    <row r="700" spans="1:12" ht="15.75" customHeight="1" x14ac:dyDescent="0.25">
      <c r="A700" s="33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</row>
    <row r="701" spans="1:12" ht="15.75" customHeight="1" x14ac:dyDescent="0.25">
      <c r="A701" s="33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</row>
    <row r="702" spans="1:12" ht="15.75" customHeight="1" x14ac:dyDescent="0.25">
      <c r="A702" s="33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</row>
    <row r="703" spans="1:12" ht="15.75" customHeight="1" x14ac:dyDescent="0.25">
      <c r="A703" s="33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</row>
    <row r="704" spans="1:12" ht="15.75" customHeight="1" x14ac:dyDescent="0.25">
      <c r="A704" s="33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</row>
    <row r="705" spans="1:12" ht="15.75" customHeight="1" x14ac:dyDescent="0.25">
      <c r="A705" s="33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</row>
    <row r="706" spans="1:12" ht="15.75" customHeight="1" x14ac:dyDescent="0.25">
      <c r="A706" s="33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</row>
    <row r="707" spans="1:12" ht="15.75" customHeight="1" x14ac:dyDescent="0.25">
      <c r="A707" s="33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</row>
    <row r="708" spans="1:12" ht="15.75" customHeight="1" x14ac:dyDescent="0.25">
      <c r="A708" s="33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</row>
    <row r="709" spans="1:12" ht="15.75" customHeight="1" x14ac:dyDescent="0.25">
      <c r="A709" s="33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</row>
    <row r="710" spans="1:12" ht="15.75" customHeight="1" x14ac:dyDescent="0.25">
      <c r="A710" s="33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</row>
    <row r="711" spans="1:12" ht="15.75" customHeight="1" x14ac:dyDescent="0.25">
      <c r="A711" s="33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</row>
    <row r="712" spans="1:12" ht="15.75" customHeight="1" x14ac:dyDescent="0.25">
      <c r="A712" s="33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</row>
    <row r="713" spans="1:12" ht="15.75" customHeight="1" x14ac:dyDescent="0.25">
      <c r="A713" s="33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</row>
    <row r="714" spans="1:12" ht="15.75" customHeight="1" x14ac:dyDescent="0.25">
      <c r="A714" s="33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</row>
    <row r="715" spans="1:12" ht="15.75" customHeight="1" x14ac:dyDescent="0.25">
      <c r="A715" s="33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</row>
    <row r="716" spans="1:12" ht="15.75" customHeight="1" x14ac:dyDescent="0.25">
      <c r="A716" s="33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</row>
    <row r="717" spans="1:12" ht="15.75" customHeight="1" x14ac:dyDescent="0.25">
      <c r="A717" s="33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</row>
    <row r="718" spans="1:12" ht="15.75" customHeight="1" x14ac:dyDescent="0.25">
      <c r="A718" s="33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</row>
    <row r="719" spans="1:12" ht="15.75" customHeight="1" x14ac:dyDescent="0.25">
      <c r="A719" s="33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</row>
    <row r="720" spans="1:12" ht="15.75" customHeight="1" x14ac:dyDescent="0.25">
      <c r="A720" s="33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</row>
    <row r="721" spans="1:12" ht="15.75" customHeight="1" x14ac:dyDescent="0.25">
      <c r="A721" s="33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</row>
    <row r="722" spans="1:12" ht="15.75" customHeight="1" x14ac:dyDescent="0.25">
      <c r="A722" s="33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</row>
    <row r="723" spans="1:12" ht="15.75" customHeight="1" x14ac:dyDescent="0.25">
      <c r="A723" s="33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</row>
    <row r="724" spans="1:12" ht="15.75" customHeight="1" x14ac:dyDescent="0.25">
      <c r="A724" s="33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</row>
    <row r="725" spans="1:12" ht="15.75" customHeight="1" x14ac:dyDescent="0.25">
      <c r="A725" s="33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</row>
    <row r="726" spans="1:12" ht="15.75" customHeight="1" x14ac:dyDescent="0.25">
      <c r="A726" s="33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</row>
    <row r="727" spans="1:12" ht="15.75" customHeight="1" x14ac:dyDescent="0.25">
      <c r="A727" s="33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</row>
    <row r="728" spans="1:12" ht="15.75" customHeight="1" x14ac:dyDescent="0.25">
      <c r="A728" s="33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</row>
    <row r="729" spans="1:12" ht="15.75" customHeight="1" x14ac:dyDescent="0.25">
      <c r="A729" s="33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</row>
    <row r="730" spans="1:12" ht="15.75" customHeight="1" x14ac:dyDescent="0.25">
      <c r="A730" s="33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</row>
    <row r="731" spans="1:12" ht="15.75" customHeight="1" x14ac:dyDescent="0.25">
      <c r="A731" s="33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</row>
    <row r="732" spans="1:12" ht="15.75" customHeight="1" x14ac:dyDescent="0.25">
      <c r="A732" s="33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</row>
    <row r="733" spans="1:12" ht="15.75" customHeight="1" x14ac:dyDescent="0.25">
      <c r="A733" s="33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</row>
    <row r="734" spans="1:12" ht="15.75" customHeight="1" x14ac:dyDescent="0.25">
      <c r="A734" s="33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</row>
    <row r="735" spans="1:12" ht="15.75" customHeight="1" x14ac:dyDescent="0.25">
      <c r="A735" s="33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</row>
    <row r="736" spans="1:12" ht="15.75" customHeight="1" x14ac:dyDescent="0.25">
      <c r="A736" s="33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</row>
    <row r="737" spans="1:12" ht="15.75" customHeight="1" x14ac:dyDescent="0.25">
      <c r="A737" s="33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</row>
    <row r="738" spans="1:12" ht="15.75" customHeight="1" x14ac:dyDescent="0.25">
      <c r="A738" s="33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</row>
    <row r="739" spans="1:12" ht="15.75" customHeight="1" x14ac:dyDescent="0.25">
      <c r="A739" s="33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</row>
    <row r="740" spans="1:12" ht="15.75" customHeight="1" x14ac:dyDescent="0.25">
      <c r="A740" s="33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</row>
    <row r="741" spans="1:12" ht="15.75" customHeight="1" x14ac:dyDescent="0.25">
      <c r="A741" s="33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</row>
    <row r="742" spans="1:12" ht="15.75" customHeight="1" x14ac:dyDescent="0.25">
      <c r="A742" s="33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</row>
    <row r="743" spans="1:12" ht="15.75" customHeight="1" x14ac:dyDescent="0.25">
      <c r="A743" s="33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</row>
    <row r="744" spans="1:12" ht="15.75" customHeight="1" x14ac:dyDescent="0.25">
      <c r="A744" s="33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</row>
    <row r="745" spans="1:12" ht="15.75" customHeight="1" x14ac:dyDescent="0.25">
      <c r="A745" s="33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</row>
    <row r="746" spans="1:12" ht="15.75" customHeight="1" x14ac:dyDescent="0.25">
      <c r="A746" s="33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</row>
    <row r="747" spans="1:12" ht="15.75" customHeight="1" x14ac:dyDescent="0.25">
      <c r="A747" s="33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</row>
    <row r="748" spans="1:12" ht="15.75" customHeight="1" x14ac:dyDescent="0.25">
      <c r="A748" s="33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</row>
    <row r="749" spans="1:12" ht="15.75" customHeight="1" x14ac:dyDescent="0.25">
      <c r="A749" s="33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</row>
    <row r="750" spans="1:12" ht="15.75" customHeight="1" x14ac:dyDescent="0.25">
      <c r="A750" s="33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</row>
    <row r="751" spans="1:12" ht="15.75" customHeight="1" x14ac:dyDescent="0.25">
      <c r="A751" s="33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</row>
    <row r="752" spans="1:12" ht="15.75" customHeight="1" x14ac:dyDescent="0.25">
      <c r="A752" s="33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</row>
    <row r="753" spans="1:12" ht="15.75" customHeight="1" x14ac:dyDescent="0.25">
      <c r="A753" s="33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</row>
    <row r="754" spans="1:12" ht="15.75" customHeight="1" x14ac:dyDescent="0.25">
      <c r="A754" s="33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</row>
    <row r="755" spans="1:12" ht="15.75" customHeight="1" x14ac:dyDescent="0.25">
      <c r="A755" s="33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</row>
    <row r="756" spans="1:12" ht="15.75" customHeight="1" x14ac:dyDescent="0.25">
      <c r="A756" s="33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</row>
    <row r="757" spans="1:12" ht="15.75" customHeight="1" x14ac:dyDescent="0.25">
      <c r="A757" s="33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</row>
    <row r="758" spans="1:12" ht="15.75" customHeight="1" x14ac:dyDescent="0.25">
      <c r="A758" s="33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</row>
    <row r="759" spans="1:12" ht="15.75" customHeight="1" x14ac:dyDescent="0.25">
      <c r="A759" s="33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</row>
    <row r="760" spans="1:12" ht="15.75" customHeight="1" x14ac:dyDescent="0.25">
      <c r="A760" s="33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</row>
    <row r="761" spans="1:12" ht="15.75" customHeight="1" x14ac:dyDescent="0.25">
      <c r="A761" s="33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</row>
    <row r="762" spans="1:12" ht="15.75" customHeight="1" x14ac:dyDescent="0.25">
      <c r="A762" s="33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</row>
    <row r="763" spans="1:12" ht="15.75" customHeight="1" x14ac:dyDescent="0.25">
      <c r="A763" s="33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</row>
    <row r="764" spans="1:12" ht="15.75" customHeight="1" x14ac:dyDescent="0.25">
      <c r="A764" s="33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</row>
    <row r="765" spans="1:12" ht="15.75" customHeight="1" x14ac:dyDescent="0.25">
      <c r="A765" s="33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</row>
    <row r="766" spans="1:12" ht="15.75" customHeight="1" x14ac:dyDescent="0.25">
      <c r="A766" s="33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</row>
    <row r="767" spans="1:12" ht="15.75" customHeight="1" x14ac:dyDescent="0.25">
      <c r="A767" s="33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</row>
    <row r="768" spans="1:12" ht="15.75" customHeight="1" x14ac:dyDescent="0.25">
      <c r="A768" s="33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</row>
    <row r="769" spans="1:12" ht="15.75" customHeight="1" x14ac:dyDescent="0.25">
      <c r="A769" s="33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</row>
    <row r="770" spans="1:12" ht="15.75" customHeight="1" x14ac:dyDescent="0.25">
      <c r="A770" s="33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</row>
    <row r="771" spans="1:12" ht="15.75" customHeight="1" x14ac:dyDescent="0.25">
      <c r="A771" s="33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</row>
    <row r="772" spans="1:12" ht="15.75" customHeight="1" x14ac:dyDescent="0.25">
      <c r="A772" s="33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</row>
    <row r="773" spans="1:12" ht="15.75" customHeight="1" x14ac:dyDescent="0.25">
      <c r="A773" s="33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</row>
    <row r="774" spans="1:12" ht="15.75" customHeight="1" x14ac:dyDescent="0.25">
      <c r="A774" s="33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</row>
    <row r="775" spans="1:12" ht="15.75" customHeight="1" x14ac:dyDescent="0.25">
      <c r="A775" s="33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</row>
    <row r="776" spans="1:12" ht="15.75" customHeight="1" x14ac:dyDescent="0.25">
      <c r="A776" s="33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</row>
    <row r="777" spans="1:12" ht="15.75" customHeight="1" x14ac:dyDescent="0.25">
      <c r="A777" s="33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</row>
    <row r="778" spans="1:12" ht="15.75" customHeight="1" x14ac:dyDescent="0.25">
      <c r="A778" s="33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</row>
    <row r="779" spans="1:12" ht="15.75" customHeight="1" x14ac:dyDescent="0.25">
      <c r="A779" s="33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</row>
    <row r="780" spans="1:12" ht="15.75" customHeight="1" x14ac:dyDescent="0.25">
      <c r="A780" s="33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</row>
    <row r="781" spans="1:12" ht="15.75" customHeight="1" x14ac:dyDescent="0.25">
      <c r="A781" s="33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</row>
    <row r="782" spans="1:12" ht="15.75" customHeight="1" x14ac:dyDescent="0.25">
      <c r="A782" s="33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</row>
    <row r="783" spans="1:12" ht="15.75" customHeight="1" x14ac:dyDescent="0.25">
      <c r="A783" s="33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</row>
    <row r="784" spans="1:12" ht="15.75" customHeight="1" x14ac:dyDescent="0.25">
      <c r="A784" s="33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</row>
    <row r="785" spans="1:12" ht="15.75" customHeight="1" x14ac:dyDescent="0.25">
      <c r="A785" s="33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</row>
    <row r="786" spans="1:12" ht="15.75" customHeight="1" x14ac:dyDescent="0.25">
      <c r="A786" s="33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</row>
    <row r="787" spans="1:12" ht="15.75" customHeight="1" x14ac:dyDescent="0.25">
      <c r="A787" s="33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</row>
    <row r="788" spans="1:12" ht="15.75" customHeight="1" x14ac:dyDescent="0.25">
      <c r="A788" s="33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</row>
    <row r="789" spans="1:12" ht="15.75" customHeight="1" x14ac:dyDescent="0.25">
      <c r="A789" s="33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</row>
    <row r="790" spans="1:12" ht="15.75" customHeight="1" x14ac:dyDescent="0.25">
      <c r="A790" s="33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</row>
    <row r="791" spans="1:12" ht="15.75" customHeight="1" x14ac:dyDescent="0.25">
      <c r="A791" s="33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</row>
    <row r="792" spans="1:12" ht="15.75" customHeight="1" x14ac:dyDescent="0.25">
      <c r="A792" s="33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</row>
    <row r="793" spans="1:12" ht="15.75" customHeight="1" x14ac:dyDescent="0.25">
      <c r="A793" s="33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</row>
    <row r="794" spans="1:12" ht="15.75" customHeight="1" x14ac:dyDescent="0.25">
      <c r="A794" s="33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</row>
    <row r="795" spans="1:12" ht="15.75" customHeight="1" x14ac:dyDescent="0.25">
      <c r="A795" s="33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</row>
    <row r="796" spans="1:12" ht="15.75" customHeight="1" x14ac:dyDescent="0.25">
      <c r="A796" s="33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</row>
    <row r="797" spans="1:12" ht="15.75" customHeight="1" x14ac:dyDescent="0.25">
      <c r="A797" s="33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</row>
    <row r="798" spans="1:12" ht="15.75" customHeight="1" x14ac:dyDescent="0.25">
      <c r="A798" s="33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</row>
    <row r="799" spans="1:12" ht="15.75" customHeight="1" x14ac:dyDescent="0.25">
      <c r="A799" s="33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</row>
    <row r="800" spans="1:12" ht="15.75" customHeight="1" x14ac:dyDescent="0.25">
      <c r="A800" s="33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</row>
    <row r="801" spans="1:12" ht="15.75" customHeight="1" x14ac:dyDescent="0.25">
      <c r="A801" s="33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</row>
    <row r="802" spans="1:12" ht="15.75" customHeight="1" x14ac:dyDescent="0.25">
      <c r="A802" s="33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</row>
    <row r="803" spans="1:12" ht="15.75" customHeight="1" x14ac:dyDescent="0.25">
      <c r="A803" s="33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</row>
    <row r="804" spans="1:12" ht="15.75" customHeight="1" x14ac:dyDescent="0.25">
      <c r="A804" s="33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</row>
    <row r="805" spans="1:12" ht="15.75" customHeight="1" x14ac:dyDescent="0.25">
      <c r="A805" s="33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</row>
    <row r="806" spans="1:12" ht="15.75" customHeight="1" x14ac:dyDescent="0.25">
      <c r="A806" s="33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</row>
    <row r="807" spans="1:12" ht="15.75" customHeight="1" x14ac:dyDescent="0.25">
      <c r="A807" s="33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</row>
    <row r="808" spans="1:12" ht="15.75" customHeight="1" x14ac:dyDescent="0.25">
      <c r="A808" s="33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</row>
    <row r="809" spans="1:12" ht="15.75" customHeight="1" x14ac:dyDescent="0.25">
      <c r="A809" s="33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</row>
    <row r="810" spans="1:12" ht="15.75" customHeight="1" x14ac:dyDescent="0.25">
      <c r="A810" s="33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</row>
    <row r="811" spans="1:12" ht="15.75" customHeight="1" x14ac:dyDescent="0.25">
      <c r="A811" s="33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</row>
    <row r="812" spans="1:12" ht="15.75" customHeight="1" x14ac:dyDescent="0.25">
      <c r="A812" s="33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</row>
    <row r="813" spans="1:12" ht="15.75" customHeight="1" x14ac:dyDescent="0.25">
      <c r="A813" s="33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</row>
    <row r="814" spans="1:12" ht="15.75" customHeight="1" x14ac:dyDescent="0.25">
      <c r="A814" s="33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</row>
    <row r="815" spans="1:12" ht="15.75" customHeight="1" x14ac:dyDescent="0.25">
      <c r="A815" s="33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</row>
    <row r="816" spans="1:12" ht="15.75" customHeight="1" x14ac:dyDescent="0.25">
      <c r="A816" s="33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</row>
    <row r="817" spans="1:12" ht="15.75" customHeight="1" x14ac:dyDescent="0.25">
      <c r="A817" s="33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</row>
    <row r="818" spans="1:12" ht="15.75" customHeight="1" x14ac:dyDescent="0.25">
      <c r="A818" s="33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</row>
    <row r="819" spans="1:12" ht="15.75" customHeight="1" x14ac:dyDescent="0.25">
      <c r="A819" s="33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</row>
    <row r="820" spans="1:12" ht="15.75" customHeight="1" x14ac:dyDescent="0.25">
      <c r="A820" s="33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</row>
    <row r="821" spans="1:12" ht="15.75" customHeight="1" x14ac:dyDescent="0.25">
      <c r="A821" s="33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</row>
    <row r="822" spans="1:12" ht="15.75" customHeight="1" x14ac:dyDescent="0.25">
      <c r="A822" s="33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</row>
    <row r="823" spans="1:12" ht="15.75" customHeight="1" x14ac:dyDescent="0.25">
      <c r="A823" s="33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</row>
    <row r="824" spans="1:12" ht="15.75" customHeight="1" x14ac:dyDescent="0.25">
      <c r="A824" s="33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</row>
    <row r="825" spans="1:12" ht="15.75" customHeight="1" x14ac:dyDescent="0.25">
      <c r="A825" s="33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</row>
    <row r="826" spans="1:12" ht="15.75" customHeight="1" x14ac:dyDescent="0.25">
      <c r="A826" s="33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</row>
    <row r="827" spans="1:12" ht="15.75" customHeight="1" x14ac:dyDescent="0.25">
      <c r="A827" s="33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</row>
    <row r="828" spans="1:12" ht="15.75" customHeight="1" x14ac:dyDescent="0.25">
      <c r="A828" s="33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</row>
    <row r="829" spans="1:12" ht="15.75" customHeight="1" x14ac:dyDescent="0.25">
      <c r="A829" s="33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</row>
    <row r="830" spans="1:12" ht="15.75" customHeight="1" x14ac:dyDescent="0.25">
      <c r="A830" s="33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</row>
    <row r="831" spans="1:12" ht="15.75" customHeight="1" x14ac:dyDescent="0.25">
      <c r="A831" s="33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</row>
    <row r="832" spans="1:12" ht="15.75" customHeight="1" x14ac:dyDescent="0.25">
      <c r="A832" s="33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</row>
    <row r="833" spans="1:12" ht="15.75" customHeight="1" x14ac:dyDescent="0.25">
      <c r="A833" s="33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</row>
    <row r="834" spans="1:12" ht="15.75" customHeight="1" x14ac:dyDescent="0.25">
      <c r="A834" s="33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</row>
    <row r="835" spans="1:12" ht="15.75" customHeight="1" x14ac:dyDescent="0.25">
      <c r="A835" s="33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</row>
    <row r="836" spans="1:12" ht="15.75" customHeight="1" x14ac:dyDescent="0.25">
      <c r="A836" s="33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</row>
    <row r="837" spans="1:12" ht="15.75" customHeight="1" x14ac:dyDescent="0.25">
      <c r="A837" s="33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</row>
    <row r="838" spans="1:12" ht="15.75" customHeight="1" x14ac:dyDescent="0.25">
      <c r="A838" s="33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</row>
    <row r="839" spans="1:12" ht="15.75" customHeight="1" x14ac:dyDescent="0.25">
      <c r="A839" s="33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</row>
    <row r="840" spans="1:12" ht="15.75" customHeight="1" x14ac:dyDescent="0.25">
      <c r="A840" s="33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</row>
    <row r="841" spans="1:12" ht="15.75" customHeight="1" x14ac:dyDescent="0.25">
      <c r="A841" s="33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</row>
    <row r="842" spans="1:12" ht="15.75" customHeight="1" x14ac:dyDescent="0.25">
      <c r="A842" s="33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</row>
    <row r="843" spans="1:12" ht="15.75" customHeight="1" x14ac:dyDescent="0.25">
      <c r="A843" s="33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</row>
    <row r="844" spans="1:12" ht="15.75" customHeight="1" x14ac:dyDescent="0.25">
      <c r="A844" s="33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</row>
    <row r="845" spans="1:12" ht="15.75" customHeight="1" x14ac:dyDescent="0.25">
      <c r="A845" s="33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</row>
    <row r="846" spans="1:12" ht="15.75" customHeight="1" x14ac:dyDescent="0.25">
      <c r="A846" s="33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</row>
    <row r="847" spans="1:12" ht="15.75" customHeight="1" x14ac:dyDescent="0.25">
      <c r="A847" s="33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</row>
    <row r="848" spans="1:12" ht="15.75" customHeight="1" x14ac:dyDescent="0.25">
      <c r="A848" s="33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</row>
    <row r="849" spans="1:12" ht="15.75" customHeight="1" x14ac:dyDescent="0.25">
      <c r="A849" s="33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</row>
    <row r="850" spans="1:12" ht="15.75" customHeight="1" x14ac:dyDescent="0.25">
      <c r="A850" s="33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</row>
    <row r="851" spans="1:12" ht="15.75" customHeight="1" x14ac:dyDescent="0.25">
      <c r="A851" s="33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</row>
    <row r="852" spans="1:12" ht="15.75" customHeight="1" x14ac:dyDescent="0.25">
      <c r="A852" s="33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</row>
    <row r="853" spans="1:12" ht="15.75" customHeight="1" x14ac:dyDescent="0.25">
      <c r="A853" s="33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</row>
    <row r="854" spans="1:12" ht="15.75" customHeight="1" x14ac:dyDescent="0.25">
      <c r="A854" s="33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</row>
    <row r="855" spans="1:12" ht="15.75" customHeight="1" x14ac:dyDescent="0.25">
      <c r="A855" s="33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</row>
    <row r="856" spans="1:12" ht="15.75" customHeight="1" x14ac:dyDescent="0.25">
      <c r="A856" s="33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</row>
    <row r="857" spans="1:12" ht="15.75" customHeight="1" x14ac:dyDescent="0.25">
      <c r="A857" s="33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</row>
    <row r="858" spans="1:12" ht="15.75" customHeight="1" x14ac:dyDescent="0.25">
      <c r="A858" s="33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</row>
    <row r="859" spans="1:12" ht="15.75" customHeight="1" x14ac:dyDescent="0.25">
      <c r="A859" s="33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</row>
    <row r="860" spans="1:12" ht="15.75" customHeight="1" x14ac:dyDescent="0.25">
      <c r="A860" s="33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</row>
    <row r="861" spans="1:12" ht="15.75" customHeight="1" x14ac:dyDescent="0.25">
      <c r="A861" s="33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</row>
    <row r="862" spans="1:12" ht="15.75" customHeight="1" x14ac:dyDescent="0.25">
      <c r="A862" s="33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</row>
    <row r="863" spans="1:12" ht="15.75" customHeight="1" x14ac:dyDescent="0.25">
      <c r="A863" s="33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</row>
    <row r="864" spans="1:12" ht="15.75" customHeight="1" x14ac:dyDescent="0.25">
      <c r="A864" s="33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</row>
    <row r="865" spans="1:12" ht="15.75" customHeight="1" x14ac:dyDescent="0.25">
      <c r="A865" s="33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</row>
    <row r="866" spans="1:12" ht="15.75" customHeight="1" x14ac:dyDescent="0.25">
      <c r="A866" s="33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</row>
    <row r="867" spans="1:12" ht="15.75" customHeight="1" x14ac:dyDescent="0.25">
      <c r="A867" s="33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</row>
    <row r="868" spans="1:12" ht="15.75" customHeight="1" x14ac:dyDescent="0.25">
      <c r="A868" s="33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</row>
    <row r="869" spans="1:12" ht="15.75" customHeight="1" x14ac:dyDescent="0.25">
      <c r="A869" s="33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</row>
    <row r="870" spans="1:12" ht="15.75" customHeight="1" x14ac:dyDescent="0.25">
      <c r="A870" s="33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</row>
    <row r="871" spans="1:12" ht="15.75" customHeight="1" x14ac:dyDescent="0.25">
      <c r="A871" s="33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</row>
    <row r="872" spans="1:12" ht="15.75" customHeight="1" x14ac:dyDescent="0.25">
      <c r="A872" s="33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</row>
    <row r="873" spans="1:12" ht="15.75" customHeight="1" x14ac:dyDescent="0.25">
      <c r="A873" s="33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</row>
    <row r="874" spans="1:12" ht="15.75" customHeight="1" x14ac:dyDescent="0.25">
      <c r="A874" s="33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</row>
    <row r="875" spans="1:12" ht="15.75" customHeight="1" x14ac:dyDescent="0.25">
      <c r="A875" s="33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</row>
    <row r="876" spans="1:12" ht="15.75" customHeight="1" x14ac:dyDescent="0.25">
      <c r="A876" s="33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</row>
    <row r="877" spans="1:12" ht="15.75" customHeight="1" x14ac:dyDescent="0.25">
      <c r="A877" s="33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</row>
    <row r="878" spans="1:12" ht="15.75" customHeight="1" x14ac:dyDescent="0.25">
      <c r="A878" s="33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</row>
    <row r="879" spans="1:12" ht="15.75" customHeight="1" x14ac:dyDescent="0.25">
      <c r="A879" s="33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</row>
    <row r="880" spans="1:12" ht="15.75" customHeight="1" x14ac:dyDescent="0.25">
      <c r="A880" s="33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</row>
    <row r="881" spans="1:12" ht="15.75" customHeight="1" x14ac:dyDescent="0.25">
      <c r="A881" s="33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</row>
    <row r="882" spans="1:12" ht="15.75" customHeight="1" x14ac:dyDescent="0.25">
      <c r="A882" s="33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</row>
    <row r="883" spans="1:12" ht="15.75" customHeight="1" x14ac:dyDescent="0.25">
      <c r="A883" s="33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</row>
    <row r="884" spans="1:12" ht="15.75" customHeight="1" x14ac:dyDescent="0.25">
      <c r="A884" s="33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</row>
    <row r="885" spans="1:12" ht="15.75" customHeight="1" x14ac:dyDescent="0.25">
      <c r="A885" s="33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</row>
    <row r="886" spans="1:12" ht="15.75" customHeight="1" x14ac:dyDescent="0.25">
      <c r="A886" s="33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</row>
    <row r="887" spans="1:12" ht="15.75" customHeight="1" x14ac:dyDescent="0.25">
      <c r="A887" s="33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</row>
    <row r="888" spans="1:12" ht="15.75" customHeight="1" x14ac:dyDescent="0.25">
      <c r="A888" s="33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</row>
    <row r="889" spans="1:12" ht="15.75" customHeight="1" x14ac:dyDescent="0.25">
      <c r="A889" s="33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</row>
    <row r="890" spans="1:12" ht="15.75" customHeight="1" x14ac:dyDescent="0.25">
      <c r="A890" s="33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</row>
    <row r="891" spans="1:12" ht="15.75" customHeight="1" x14ac:dyDescent="0.25">
      <c r="A891" s="33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</row>
    <row r="892" spans="1:12" ht="15.75" customHeight="1" x14ac:dyDescent="0.25">
      <c r="A892" s="33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</row>
    <row r="893" spans="1:12" ht="15.75" customHeight="1" x14ac:dyDescent="0.25">
      <c r="A893" s="33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</row>
    <row r="894" spans="1:12" ht="15.75" customHeight="1" x14ac:dyDescent="0.25">
      <c r="A894" s="33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</row>
    <row r="895" spans="1:12" ht="15.75" customHeight="1" x14ac:dyDescent="0.25">
      <c r="A895" s="33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</row>
    <row r="896" spans="1:12" ht="15.75" customHeight="1" x14ac:dyDescent="0.25">
      <c r="A896" s="33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</row>
    <row r="897" spans="1:12" ht="15.75" customHeight="1" x14ac:dyDescent="0.25">
      <c r="A897" s="33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</row>
    <row r="898" spans="1:12" ht="15.75" customHeight="1" x14ac:dyDescent="0.25">
      <c r="A898" s="33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</row>
    <row r="899" spans="1:12" ht="15.75" customHeight="1" x14ac:dyDescent="0.25">
      <c r="A899" s="33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</row>
    <row r="900" spans="1:12" ht="15.75" customHeight="1" x14ac:dyDescent="0.25">
      <c r="A900" s="33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</row>
    <row r="901" spans="1:12" ht="15.75" customHeight="1" x14ac:dyDescent="0.25">
      <c r="A901" s="33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</row>
    <row r="902" spans="1:12" ht="15.75" customHeight="1" x14ac:dyDescent="0.25">
      <c r="A902" s="33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</row>
    <row r="903" spans="1:12" ht="15.75" customHeight="1" x14ac:dyDescent="0.25">
      <c r="A903" s="33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</row>
    <row r="904" spans="1:12" ht="15.75" customHeight="1" x14ac:dyDescent="0.25">
      <c r="A904" s="33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</row>
    <row r="905" spans="1:12" ht="15.75" customHeight="1" x14ac:dyDescent="0.25">
      <c r="A905" s="33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</row>
    <row r="906" spans="1:12" ht="15.75" customHeight="1" x14ac:dyDescent="0.25">
      <c r="A906" s="33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</row>
    <row r="907" spans="1:12" ht="15.75" customHeight="1" x14ac:dyDescent="0.25">
      <c r="A907" s="33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</row>
    <row r="908" spans="1:12" ht="15.75" customHeight="1" x14ac:dyDescent="0.25">
      <c r="A908" s="33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</row>
    <row r="909" spans="1:12" ht="15.75" customHeight="1" x14ac:dyDescent="0.25">
      <c r="A909" s="33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</row>
    <row r="910" spans="1:12" ht="15.75" customHeight="1" x14ac:dyDescent="0.25">
      <c r="A910" s="33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</row>
    <row r="911" spans="1:12" ht="15.75" customHeight="1" x14ac:dyDescent="0.25">
      <c r="A911" s="33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</row>
    <row r="912" spans="1:12" ht="15.75" customHeight="1" x14ac:dyDescent="0.25">
      <c r="A912" s="33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</row>
    <row r="913" spans="1:12" ht="15.75" customHeight="1" x14ac:dyDescent="0.25">
      <c r="A913" s="33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</row>
    <row r="914" spans="1:12" ht="15.75" customHeight="1" x14ac:dyDescent="0.25">
      <c r="A914" s="33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</row>
    <row r="915" spans="1:12" ht="15.75" customHeight="1" x14ac:dyDescent="0.25">
      <c r="A915" s="33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</row>
    <row r="916" spans="1:12" ht="15.75" customHeight="1" x14ac:dyDescent="0.25">
      <c r="A916" s="33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</row>
    <row r="917" spans="1:12" ht="15.75" customHeight="1" x14ac:dyDescent="0.25">
      <c r="A917" s="33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</row>
    <row r="918" spans="1:12" ht="15.75" customHeight="1" x14ac:dyDescent="0.25">
      <c r="A918" s="33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</row>
    <row r="919" spans="1:12" ht="15.75" customHeight="1" x14ac:dyDescent="0.25">
      <c r="A919" s="33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</row>
    <row r="920" spans="1:12" ht="15.75" customHeight="1" x14ac:dyDescent="0.25">
      <c r="A920" s="33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</row>
    <row r="921" spans="1:12" ht="15.75" customHeight="1" x14ac:dyDescent="0.25">
      <c r="A921" s="33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</row>
    <row r="922" spans="1:12" ht="15.75" customHeight="1" x14ac:dyDescent="0.25">
      <c r="A922" s="33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</row>
    <row r="923" spans="1:12" ht="15.75" customHeight="1" x14ac:dyDescent="0.25">
      <c r="A923" s="33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</row>
    <row r="924" spans="1:12" ht="15.75" customHeight="1" x14ac:dyDescent="0.25">
      <c r="A924" s="33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</row>
    <row r="925" spans="1:12" ht="15.75" customHeight="1" x14ac:dyDescent="0.25">
      <c r="A925" s="33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</row>
    <row r="926" spans="1:12" ht="15.75" customHeight="1" x14ac:dyDescent="0.25">
      <c r="A926" s="33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</row>
    <row r="927" spans="1:12" ht="15.75" customHeight="1" x14ac:dyDescent="0.25">
      <c r="A927" s="33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</row>
    <row r="928" spans="1:12" ht="15.75" customHeight="1" x14ac:dyDescent="0.25">
      <c r="A928" s="33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</row>
    <row r="929" spans="1:12" ht="15.75" customHeight="1" x14ac:dyDescent="0.25">
      <c r="A929" s="33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</row>
    <row r="930" spans="1:12" ht="15.75" customHeight="1" x14ac:dyDescent="0.25">
      <c r="A930" s="33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</row>
    <row r="931" spans="1:12" ht="15.75" customHeight="1" x14ac:dyDescent="0.25">
      <c r="A931" s="33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</row>
    <row r="932" spans="1:12" ht="15.75" customHeight="1" x14ac:dyDescent="0.25">
      <c r="A932" s="33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</row>
    <row r="933" spans="1:12" ht="15.75" customHeight="1" x14ac:dyDescent="0.25">
      <c r="A933" s="33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</row>
    <row r="934" spans="1:12" ht="15.75" customHeight="1" x14ac:dyDescent="0.25">
      <c r="A934" s="33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</row>
    <row r="935" spans="1:12" ht="15.75" customHeight="1" x14ac:dyDescent="0.25">
      <c r="A935" s="33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</row>
    <row r="936" spans="1:12" ht="15.75" customHeight="1" x14ac:dyDescent="0.25">
      <c r="A936" s="33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</row>
    <row r="937" spans="1:12" ht="15.75" customHeight="1" x14ac:dyDescent="0.25">
      <c r="A937" s="33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</row>
    <row r="938" spans="1:12" ht="15.75" customHeight="1" x14ac:dyDescent="0.25">
      <c r="A938" s="33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</row>
    <row r="939" spans="1:12" ht="15.75" customHeight="1" x14ac:dyDescent="0.25">
      <c r="A939" s="33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</row>
    <row r="940" spans="1:12" ht="15.75" customHeight="1" x14ac:dyDescent="0.25">
      <c r="A940" s="33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</row>
    <row r="941" spans="1:12" ht="15.75" customHeight="1" x14ac:dyDescent="0.25">
      <c r="A941" s="33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</row>
    <row r="942" spans="1:12" ht="15.75" customHeight="1" x14ac:dyDescent="0.25">
      <c r="A942" s="33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</row>
    <row r="943" spans="1:12" ht="15.75" customHeight="1" x14ac:dyDescent="0.25">
      <c r="A943" s="33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</row>
    <row r="944" spans="1:12" ht="15.75" customHeight="1" x14ac:dyDescent="0.25">
      <c r="A944" s="33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</row>
    <row r="945" spans="1:12" ht="15.75" customHeight="1" x14ac:dyDescent="0.25">
      <c r="A945" s="33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</row>
    <row r="946" spans="1:12" ht="15.75" customHeight="1" x14ac:dyDescent="0.25">
      <c r="A946" s="33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</row>
    <row r="947" spans="1:12" ht="15.75" customHeight="1" x14ac:dyDescent="0.25">
      <c r="A947" s="33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</row>
    <row r="948" spans="1:12" ht="15.75" customHeight="1" x14ac:dyDescent="0.25">
      <c r="A948" s="33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</row>
    <row r="949" spans="1:12" ht="15.75" customHeight="1" x14ac:dyDescent="0.25">
      <c r="A949" s="33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</row>
    <row r="950" spans="1:12" ht="15.75" customHeight="1" x14ac:dyDescent="0.25">
      <c r="A950" s="33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</row>
    <row r="951" spans="1:12" ht="15.75" customHeight="1" x14ac:dyDescent="0.25">
      <c r="A951" s="33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</row>
    <row r="952" spans="1:12" ht="15.75" customHeight="1" x14ac:dyDescent="0.25">
      <c r="A952" s="33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</row>
    <row r="953" spans="1:12" ht="15.75" customHeight="1" x14ac:dyDescent="0.25">
      <c r="A953" s="33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</row>
    <row r="954" spans="1:12" ht="15.75" customHeight="1" x14ac:dyDescent="0.25">
      <c r="A954" s="33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</row>
    <row r="955" spans="1:12" ht="15.75" customHeight="1" x14ac:dyDescent="0.25">
      <c r="A955" s="33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</row>
    <row r="956" spans="1:12" ht="15.75" customHeight="1" x14ac:dyDescent="0.25">
      <c r="A956" s="33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</row>
    <row r="957" spans="1:12" ht="15.75" customHeight="1" x14ac:dyDescent="0.25">
      <c r="A957" s="33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</row>
    <row r="958" spans="1:12" ht="15.75" customHeight="1" x14ac:dyDescent="0.25">
      <c r="A958" s="33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</row>
    <row r="959" spans="1:12" ht="15.75" customHeight="1" x14ac:dyDescent="0.25">
      <c r="A959" s="33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</row>
    <row r="960" spans="1:12" ht="15.75" customHeight="1" x14ac:dyDescent="0.25">
      <c r="A960" s="33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</row>
    <row r="961" spans="1:12" ht="15.75" customHeight="1" x14ac:dyDescent="0.25">
      <c r="A961" s="33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</row>
    <row r="962" spans="1:12" ht="15.75" customHeight="1" x14ac:dyDescent="0.25">
      <c r="A962" s="33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</row>
    <row r="963" spans="1:12" ht="15.75" customHeight="1" x14ac:dyDescent="0.25">
      <c r="A963" s="33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</row>
    <row r="964" spans="1:12" ht="15.75" customHeight="1" x14ac:dyDescent="0.25">
      <c r="A964" s="33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</row>
    <row r="965" spans="1:12" ht="15.75" customHeight="1" x14ac:dyDescent="0.25">
      <c r="A965" s="33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</row>
    <row r="966" spans="1:12" ht="15.75" customHeight="1" x14ac:dyDescent="0.25">
      <c r="A966" s="33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</row>
    <row r="967" spans="1:12" ht="15.75" customHeight="1" x14ac:dyDescent="0.25">
      <c r="A967" s="33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</row>
    <row r="968" spans="1:12" ht="15.75" customHeight="1" x14ac:dyDescent="0.25">
      <c r="A968" s="33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</row>
    <row r="969" spans="1:12" ht="15.75" customHeight="1" x14ac:dyDescent="0.25">
      <c r="A969" s="33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</row>
    <row r="970" spans="1:12" ht="15.75" customHeight="1" x14ac:dyDescent="0.25">
      <c r="A970" s="33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</row>
    <row r="971" spans="1:12" ht="15.75" customHeight="1" x14ac:dyDescent="0.25">
      <c r="A971" s="33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</row>
    <row r="972" spans="1:12" ht="15.75" customHeight="1" x14ac:dyDescent="0.25">
      <c r="A972" s="33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</row>
    <row r="973" spans="1:12" ht="15.75" customHeight="1" x14ac:dyDescent="0.25">
      <c r="A973" s="33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</row>
    <row r="974" spans="1:12" ht="15.75" customHeight="1" x14ac:dyDescent="0.25">
      <c r="A974" s="33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</row>
    <row r="975" spans="1:12" ht="15.75" customHeight="1" x14ac:dyDescent="0.25">
      <c r="A975" s="33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</row>
    <row r="976" spans="1:12" ht="15.75" customHeight="1" x14ac:dyDescent="0.25">
      <c r="A976" s="33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</row>
    <row r="977" spans="1:12" ht="15.75" customHeight="1" x14ac:dyDescent="0.25">
      <c r="A977" s="33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</row>
    <row r="978" spans="1:12" ht="15.75" customHeight="1" x14ac:dyDescent="0.25">
      <c r="A978" s="33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</row>
    <row r="979" spans="1:12" ht="15.75" customHeight="1" x14ac:dyDescent="0.25">
      <c r="A979" s="33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</row>
    <row r="980" spans="1:12" ht="15.75" customHeight="1" x14ac:dyDescent="0.25">
      <c r="A980" s="33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</row>
    <row r="981" spans="1:12" ht="15.75" customHeight="1" x14ac:dyDescent="0.25">
      <c r="A981" s="33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</row>
    <row r="982" spans="1:12" ht="15.75" customHeight="1" x14ac:dyDescent="0.25">
      <c r="A982" s="33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</row>
    <row r="983" spans="1:12" ht="15.75" customHeight="1" x14ac:dyDescent="0.25">
      <c r="A983" s="33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</row>
    <row r="984" spans="1:12" ht="15.75" customHeight="1" x14ac:dyDescent="0.25">
      <c r="A984" s="33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</row>
    <row r="985" spans="1:12" ht="15.75" customHeight="1" x14ac:dyDescent="0.25">
      <c r="A985" s="33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</row>
    <row r="986" spans="1:12" ht="15.75" customHeight="1" x14ac:dyDescent="0.25">
      <c r="A986" s="33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</row>
    <row r="987" spans="1:12" ht="15.75" customHeight="1" x14ac:dyDescent="0.25">
      <c r="A987" s="33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</row>
    <row r="988" spans="1:12" ht="15.75" customHeight="1" x14ac:dyDescent="0.25">
      <c r="A988" s="33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</row>
    <row r="989" spans="1:12" ht="15.75" customHeight="1" x14ac:dyDescent="0.25">
      <c r="A989" s="33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</row>
    <row r="990" spans="1:12" ht="15.75" customHeight="1" x14ac:dyDescent="0.25">
      <c r="A990" s="33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</row>
    <row r="991" spans="1:12" ht="15.75" customHeight="1" x14ac:dyDescent="0.25">
      <c r="A991" s="33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</row>
    <row r="992" spans="1:12" ht="15.75" customHeight="1" x14ac:dyDescent="0.25">
      <c r="A992" s="33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</row>
    <row r="993" spans="1:12" ht="15.75" customHeight="1" x14ac:dyDescent="0.25">
      <c r="A993" s="33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</row>
    <row r="994" spans="1:12" ht="15.75" customHeight="1" x14ac:dyDescent="0.25">
      <c r="A994" s="33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</row>
    <row r="995" spans="1:12" ht="15.75" customHeight="1" x14ac:dyDescent="0.25">
      <c r="A995" s="33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</row>
    <row r="996" spans="1:12" ht="15.75" customHeight="1" x14ac:dyDescent="0.25">
      <c r="A996" s="33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</row>
    <row r="997" spans="1:12" ht="15.75" customHeight="1" x14ac:dyDescent="0.25">
      <c r="A997" s="33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</row>
    <row r="998" spans="1:12" ht="15.75" customHeight="1" x14ac:dyDescent="0.25">
      <c r="A998" s="33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</row>
    <row r="999" spans="1:12" ht="15.75" customHeight="1" x14ac:dyDescent="0.25">
      <c r="A999" s="33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</row>
    <row r="1000" spans="1:12" ht="15.75" customHeight="1" x14ac:dyDescent="0.25">
      <c r="A1000" s="33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</row>
    <row r="1001" spans="1:12" ht="15.75" customHeight="1" x14ac:dyDescent="0.25">
      <c r="A1001" s="33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</row>
    <row r="1002" spans="1:12" ht="15.75" customHeight="1" x14ac:dyDescent="0.25">
      <c r="A1002" s="33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</row>
    <row r="1003" spans="1:12" ht="15.75" customHeight="1" x14ac:dyDescent="0.25">
      <c r="A1003" s="33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</row>
    <row r="1004" spans="1:12" ht="15.75" customHeight="1" x14ac:dyDescent="0.25">
      <c r="A1004" s="33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</row>
    <row r="1005" spans="1:12" ht="15.75" customHeight="1" x14ac:dyDescent="0.25">
      <c r="A1005" s="33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</row>
    <row r="1006" spans="1:12" ht="15.75" customHeight="1" x14ac:dyDescent="0.25">
      <c r="A1006" s="33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</row>
    <row r="1007" spans="1:12" ht="15.75" customHeight="1" x14ac:dyDescent="0.25">
      <c r="A1007" s="33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</row>
    <row r="1008" spans="1:12" ht="15.75" customHeight="1" x14ac:dyDescent="0.25">
      <c r="A1008" s="33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</row>
    <row r="1009" spans="1:12" ht="15.75" customHeight="1" x14ac:dyDescent="0.25">
      <c r="A1009" s="33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</row>
    <row r="1010" spans="1:12" ht="15.75" customHeight="1" x14ac:dyDescent="0.25">
      <c r="A1010" s="33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</row>
    <row r="1011" spans="1:12" ht="15.75" customHeight="1" x14ac:dyDescent="0.25">
      <c r="A1011" s="33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</row>
    <row r="1012" spans="1:12" ht="15.75" customHeight="1" x14ac:dyDescent="0.25">
      <c r="A1012" s="33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</row>
    <row r="1013" spans="1:12" ht="15.75" customHeight="1" x14ac:dyDescent="0.25">
      <c r="A1013" s="33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</row>
    <row r="1014" spans="1:12" ht="15.75" customHeight="1" x14ac:dyDescent="0.25">
      <c r="A1014" s="33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</row>
    <row r="1015" spans="1:12" ht="15.75" customHeight="1" x14ac:dyDescent="0.25">
      <c r="A1015" s="33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</row>
    <row r="1016" spans="1:12" ht="15.75" customHeight="1" x14ac:dyDescent="0.25">
      <c r="A1016" s="33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</row>
    <row r="1017" spans="1:12" ht="15.75" customHeight="1" x14ac:dyDescent="0.25">
      <c r="A1017" s="33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</row>
    <row r="1018" spans="1:12" ht="15.75" customHeight="1" x14ac:dyDescent="0.25">
      <c r="A1018" s="33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</row>
    <row r="1019" spans="1:12" ht="15.75" customHeight="1" x14ac:dyDescent="0.25">
      <c r="A1019" s="33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</row>
    <row r="1020" spans="1:12" ht="15.75" customHeight="1" x14ac:dyDescent="0.25">
      <c r="A1020" s="33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</row>
    <row r="1021" spans="1:12" ht="15.75" customHeight="1" x14ac:dyDescent="0.25">
      <c r="A1021" s="33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</row>
    <row r="1022" spans="1:12" ht="15.75" customHeight="1" x14ac:dyDescent="0.25">
      <c r="A1022" s="33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</row>
    <row r="1023" spans="1:12" ht="15.75" customHeight="1" x14ac:dyDescent="0.25">
      <c r="A1023" s="33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</row>
    <row r="1024" spans="1:12" ht="15.75" customHeight="1" x14ac:dyDescent="0.25">
      <c r="A1024" s="33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</row>
    <row r="1025" spans="1:12" ht="15.75" customHeight="1" x14ac:dyDescent="0.25">
      <c r="A1025" s="33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</row>
    <row r="1026" spans="1:12" ht="15.75" customHeight="1" x14ac:dyDescent="0.25">
      <c r="A1026" s="33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</row>
    <row r="1027" spans="1:12" ht="15.75" customHeight="1" x14ac:dyDescent="0.25">
      <c r="A1027" s="33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</row>
    <row r="1028" spans="1:12" ht="15.75" customHeight="1" x14ac:dyDescent="0.25">
      <c r="A1028" s="33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</row>
    <row r="1029" spans="1:12" ht="15.75" customHeight="1" x14ac:dyDescent="0.25">
      <c r="A1029" s="33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</row>
    <row r="1030" spans="1:12" ht="15.75" customHeight="1" x14ac:dyDescent="0.25">
      <c r="A1030" s="33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</row>
    <row r="1031" spans="1:12" ht="15.75" customHeight="1" x14ac:dyDescent="0.25">
      <c r="A1031" s="33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</row>
    <row r="1032" spans="1:12" ht="15.75" customHeight="1" x14ac:dyDescent="0.25">
      <c r="A1032" s="33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</row>
    <row r="1033" spans="1:12" ht="15.75" customHeight="1" x14ac:dyDescent="0.25">
      <c r="A1033" s="33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</row>
    <row r="1034" spans="1:12" ht="15.75" customHeight="1" x14ac:dyDescent="0.25">
      <c r="A1034" s="33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</row>
    <row r="1035" spans="1:12" ht="15.75" customHeight="1" x14ac:dyDescent="0.25">
      <c r="A1035" s="33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</row>
    <row r="1036" spans="1:12" ht="15.75" customHeight="1" x14ac:dyDescent="0.25">
      <c r="A1036" s="33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</row>
    <row r="1037" spans="1:12" ht="15.75" customHeight="1" x14ac:dyDescent="0.25">
      <c r="A1037" s="33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</row>
    <row r="1038" spans="1:12" ht="15.75" customHeight="1" x14ac:dyDescent="0.25">
      <c r="A1038" s="33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</row>
    <row r="1039" spans="1:12" ht="15.75" customHeight="1" x14ac:dyDescent="0.25">
      <c r="A1039" s="33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</row>
  </sheetData>
  <mergeCells count="25">
    <mergeCell ref="B1:F1"/>
    <mergeCell ref="A1:A2"/>
    <mergeCell ref="H1:H2"/>
    <mergeCell ref="I1:I2"/>
    <mergeCell ref="J1:J2"/>
    <mergeCell ref="K1:K2"/>
    <mergeCell ref="G1:G2"/>
    <mergeCell ref="M29:P29"/>
    <mergeCell ref="M33:P33"/>
    <mergeCell ref="M60:P60"/>
    <mergeCell ref="M44:P44"/>
    <mergeCell ref="M45:P45"/>
    <mergeCell ref="M48:P48"/>
    <mergeCell ref="M52:P52"/>
    <mergeCell ref="L1:L2"/>
    <mergeCell ref="M5:P5"/>
    <mergeCell ref="M9:P9"/>
    <mergeCell ref="M11:P11"/>
    <mergeCell ref="M20:P20"/>
    <mergeCell ref="M68:P68"/>
    <mergeCell ref="M57:P57"/>
    <mergeCell ref="M72:P72"/>
    <mergeCell ref="M73:P73"/>
    <mergeCell ref="M37:P37"/>
    <mergeCell ref="M43:P43"/>
  </mergeCells>
  <conditionalFormatting sqref="K3:K73">
    <cfRule type="cellIs" dxfId="29" priority="1" operator="greaterThanOrEqual">
      <formula>0</formula>
    </cfRule>
  </conditionalFormatting>
  <conditionalFormatting sqref="K3:K73">
    <cfRule type="cellIs" dxfId="28" priority="2" operator="lessThan">
      <formula>0</formula>
    </cfRule>
  </conditionalFormatting>
  <conditionalFormatting sqref="K72">
    <cfRule type="cellIs" dxfId="27" priority="3" operator="greaterThanOrEqual">
      <formula>0</formula>
    </cfRule>
  </conditionalFormatting>
  <conditionalFormatting sqref="K72">
    <cfRule type="cellIs" dxfId="26" priority="4" operator="lessThan">
      <formula>0</formula>
    </cfRule>
  </conditionalFormatting>
  <conditionalFormatting sqref="E4:E71">
    <cfRule type="cellIs" dxfId="25" priority="5" operator="equal">
      <formula>42</formula>
    </cfRule>
  </conditionalFormatting>
  <conditionalFormatting sqref="E4:E71">
    <cfRule type="cellIs" dxfId="24" priority="6" operator="equal">
      <formula>27</formula>
    </cfRule>
  </conditionalFormatting>
  <conditionalFormatting sqref="D3:D71">
    <cfRule type="cellIs" dxfId="23" priority="7" operator="equal">
      <formula>180</formula>
    </cfRule>
  </conditionalFormatting>
  <conditionalFormatting sqref="D3:D71">
    <cfRule type="cellIs" dxfId="22" priority="8" operator="equal">
      <formula>150</formula>
    </cfRule>
  </conditionalFormatting>
  <conditionalFormatting sqref="B3:B71">
    <cfRule type="cellIs" dxfId="21" priority="9" operator="equal">
      <formula>"поставил"</formula>
    </cfRule>
  </conditionalFormatting>
  <conditionalFormatting sqref="B3:B71">
    <cfRule type="cellIs" dxfId="20" priority="10" operator="equal">
      <formula>"снял"</formula>
    </cfRule>
  </conditionalFormatting>
  <pageMargins left="0.11811023622047245" right="0.11811023622047245" top="0.15748031496062992" bottom="0.15748031496062992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AP-160-1</vt:lpstr>
      <vt:lpstr>AP-160-2</vt:lpstr>
      <vt:lpstr>AP-80</vt:lpstr>
      <vt:lpstr>SP</vt:lpstr>
      <vt:lpstr>AP-350</vt:lpstr>
      <vt:lpstr>AP-500-A</vt:lpstr>
      <vt:lpstr>AP-500-B</vt:lpstr>
      <vt:lpstr>560-А</vt:lpstr>
      <vt:lpstr>560-B</vt:lpstr>
      <vt:lpstr>560-2A</vt:lpstr>
      <vt:lpstr>560-2B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MEXAN</cp:lastModifiedBy>
  <cp:lastPrinted>2019-02-05T07:56:11Z</cp:lastPrinted>
  <dcterms:modified xsi:type="dcterms:W3CDTF">2019-02-05T07:56:18Z</dcterms:modified>
</cp:coreProperties>
</file>