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bookViews>
    <workbookView xWindow="0" yWindow="0" windowWidth="19200" windowHeight="7350" activeTab="2"/>
  </bookViews>
  <sheets>
    <sheet name="Лист1" sheetId="1" r:id="rId1"/>
    <sheet name="Лист2" sheetId="2" r:id="rId2"/>
    <sheet name="Лист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3" l="1"/>
  <c r="J35" i="3" s="1"/>
  <c r="E23" i="3"/>
  <c r="E35" i="3" s="1"/>
  <c r="E37" i="3" s="1"/>
  <c r="E21" i="3"/>
  <c r="J12" i="3"/>
</calcChain>
</file>

<file path=xl/sharedStrings.xml><?xml version="1.0" encoding="utf-8"?>
<sst xmlns="http://schemas.openxmlformats.org/spreadsheetml/2006/main" count="223" uniqueCount="156">
  <si>
    <t>Назва статті балансу</t>
  </si>
  <si>
    <t>Часткова сума</t>
  </si>
  <si>
    <t>Загальна сума</t>
  </si>
  <si>
    <t>Підприємство"Солодкий сон"</t>
  </si>
  <si>
    <t>Таблиця 1</t>
  </si>
  <si>
    <t>Активи</t>
  </si>
  <si>
    <t>Основні засоби</t>
  </si>
  <si>
    <t>I. Необоротні активи</t>
  </si>
  <si>
    <t>Будівля цеху та виробниче обладнання</t>
  </si>
  <si>
    <t>Будівля офісу</t>
  </si>
  <si>
    <t>Будинок магазину та торговельне обладнання</t>
  </si>
  <si>
    <t>Автомобіль "Газель", що використовується службою збуту</t>
  </si>
  <si>
    <t>Знос</t>
  </si>
  <si>
    <t>Знос основних засобів</t>
  </si>
  <si>
    <t>Усього за розділом І</t>
  </si>
  <si>
    <t>ІІ. Оборотні активи</t>
  </si>
  <si>
    <t>Запаси</t>
  </si>
  <si>
    <t>Бавовна(тканина)</t>
  </si>
  <si>
    <t>Паливо</t>
  </si>
  <si>
    <t>Дебіторська заборгованість за продукцію, товари, роботи, послуги</t>
  </si>
  <si>
    <t>Дебіторська заборгованість покупців за відвантажену готову продукцію</t>
  </si>
  <si>
    <t>Синтетичний наповнювач</t>
  </si>
  <si>
    <t>Готівка</t>
  </si>
  <si>
    <t>Незавершене виробництво</t>
  </si>
  <si>
    <t>Грошові кошти у касі підприємства</t>
  </si>
  <si>
    <t>Усього за розділом ІІ</t>
  </si>
  <si>
    <t>Баланс</t>
  </si>
  <si>
    <t>Пасив</t>
  </si>
  <si>
    <t>І. Власний капітал</t>
  </si>
  <si>
    <t>Статутний капітал</t>
  </si>
  <si>
    <t>Резервний капітал</t>
  </si>
  <si>
    <t>Нерозподілений прибуток</t>
  </si>
  <si>
    <t>ІІІ. Поточні зобов'язання і забезпечення</t>
  </si>
  <si>
    <t>Короткострокові кредити банків</t>
  </si>
  <si>
    <t>Заборгованість банку за короткостроковою позикою банку</t>
  </si>
  <si>
    <t>Заборгованість робітникам підприємства з оплати праці</t>
  </si>
  <si>
    <t>Назва об'єкта господарських засобів</t>
  </si>
  <si>
    <t>Заборгованість зі соціального страхування</t>
  </si>
  <si>
    <t>Заборгованість постачальникам за раніше отримані матеріали</t>
  </si>
  <si>
    <t>Кредиторська заборгованість за розрахунками з оплати праці</t>
  </si>
  <si>
    <t>Кредиторська заборгованість за розрахунками зі страхування</t>
  </si>
  <si>
    <t>Кредиторська заборгованість за розрахунками із постачальниками</t>
  </si>
  <si>
    <t>Усього за розділом ІІІ</t>
  </si>
  <si>
    <t>Грошові кошти на поточному рахунку в банку</t>
  </si>
  <si>
    <t>Готова продукція</t>
  </si>
  <si>
    <t>Журнал реєстрації господарських операцій</t>
  </si>
  <si>
    <t>№</t>
  </si>
  <si>
    <t>Зміст господарської операції</t>
  </si>
  <si>
    <t>Назва об'єкта господарських засобів(+; -)</t>
  </si>
  <si>
    <t>Назва об'єкта господарських засобів(+; -)2</t>
  </si>
  <si>
    <t>Тип господарської операції</t>
  </si>
  <si>
    <t>1.</t>
  </si>
  <si>
    <t>Випущено з виробництва та оприбутковано на склад готову продукцію</t>
  </si>
  <si>
    <t>Виробництво(-)             15000  А-</t>
  </si>
  <si>
    <t>Готова продукція (+)                15000 А+</t>
  </si>
  <si>
    <t>1 тип</t>
  </si>
  <si>
    <t>2.</t>
  </si>
  <si>
    <t>На поточний рахунок надійшли грошові кошти від покупця в порядку часткового погашення заборгованості за продукцію</t>
  </si>
  <si>
    <t>Виробничі запаси(+)      15000 А+</t>
  </si>
  <si>
    <t>Дебіторська заборгованість за виданими авансами(-)                          15000 А-</t>
  </si>
  <si>
    <t>3.</t>
  </si>
  <si>
    <t>З поточного рахунка в національній валюті частково погашено короткострокову позику банку</t>
  </si>
  <si>
    <t>Поточний рахунок (+)       2000 А+</t>
  </si>
  <si>
    <t>Дебіторська заборгованість покупця (-)                                                   2000 А-</t>
  </si>
  <si>
    <t>4.</t>
  </si>
  <si>
    <t>За рішенням засновників частину нерозподіленого прибутку направлено на 
поповнення резервного капіталу</t>
  </si>
  <si>
    <t>Нерозподілений прибуток(-)           5000 П-</t>
  </si>
  <si>
    <t>Статуний капітал(+)      5000 П+</t>
  </si>
  <si>
    <t>2 тип</t>
  </si>
  <si>
    <t>5.</t>
  </si>
  <si>
    <t>Надійшло від постачальника та оприбутковано на склад основні матеріали 
(пух гусячий)</t>
  </si>
  <si>
    <t>Запаси(+)                        12000 А+</t>
  </si>
  <si>
    <t>Поточна кредиторська заборгованість за товари(+)                12000 П+</t>
  </si>
  <si>
    <t>3 тим</t>
  </si>
  <si>
    <t>6.</t>
  </si>
  <si>
    <t>Відпущено зі складу у виробництво основні матеріали (бавовна, пух)</t>
  </si>
  <si>
    <t>Виробництво(+)        8000 А+</t>
  </si>
  <si>
    <t>Виробничі запаси(-)    8000 А-</t>
  </si>
  <si>
    <t>7.</t>
  </si>
  <si>
    <t>Отримано в касу з поточного рахунка грошові кошти для виплати заробітної 
плати</t>
  </si>
  <si>
    <t>Готівка(+)             15000 А+</t>
  </si>
  <si>
    <t>Поточний рахунок (-)     15000  А-</t>
  </si>
  <si>
    <t>8.</t>
  </si>
  <si>
    <t>Виплачено з каси заробітну плату робітникам підприємства</t>
  </si>
  <si>
    <t>Заборгованість з оплати праці(-)      15000 П-</t>
  </si>
  <si>
    <t>Готівка (-)                15000 А-</t>
  </si>
  <si>
    <t>4 тип</t>
  </si>
  <si>
    <t>9.</t>
  </si>
  <si>
    <t>З поточного рахунка перераховано грошові кошти у погашення заборгованості 
органам соціального страхування</t>
  </si>
  <si>
    <t>Кредиторська заборгованість із соціального страхування(-)     3300 П-</t>
  </si>
  <si>
    <t>Готівка (-)                3300 А-</t>
  </si>
  <si>
    <t>10.</t>
  </si>
  <si>
    <t>Видано грошові кошти з каси підприємства під звіт секретарю Семенчено 
П.П. на придбання папок-органайзерів</t>
  </si>
  <si>
    <t>Дебіторська заборгованість підзвітній особі(+) 250 А+</t>
  </si>
  <si>
    <t>Готівка (-)                   250 А-</t>
  </si>
  <si>
    <t>Таблиця 3</t>
  </si>
  <si>
    <t>Баланс (Звіт про фінансовий стан)</t>
  </si>
  <si>
    <t>Код рядка</t>
  </si>
  <si>
    <t>На початок звітного періоду</t>
  </si>
  <si>
    <t>На кінець звітного періоду</t>
  </si>
  <si>
    <t>І. Необоротні активи</t>
  </si>
  <si>
    <t xml:space="preserve">I. Власний капітал </t>
  </si>
  <si>
    <t>Нематеріальні активи</t>
  </si>
  <si>
    <t>-</t>
  </si>
  <si>
    <t xml:space="preserve">Зареєстрований (пайовий) капітал </t>
  </si>
  <si>
    <t>первісна вартість</t>
  </si>
  <si>
    <t xml:space="preserve">Капітал у дооцінках </t>
  </si>
  <si>
    <t>накопичена амортизація</t>
  </si>
  <si>
    <t xml:space="preserve">Додатковий капітал </t>
  </si>
  <si>
    <t>Незавершені капітальні інвестиції</t>
  </si>
  <si>
    <t>Нерозподілений прибуток (непокритий збиток)</t>
  </si>
  <si>
    <t xml:space="preserve">Неоплачений капітал </t>
  </si>
  <si>
    <t>знос</t>
  </si>
  <si>
    <t xml:space="preserve">Вилучений капітал </t>
  </si>
  <si>
    <t>Інвестиційна нерухомість</t>
  </si>
  <si>
    <t xml:space="preserve">Усього за розділом I </t>
  </si>
  <si>
    <t>Довгострокові біологічні активи</t>
  </si>
  <si>
    <t xml:space="preserve">II. Довгострокові зобов’язання і забезпечення </t>
  </si>
  <si>
    <t xml:space="preserve">Довгострокові фінансові інвестиції: 
які обліковуються за методом участі в капіталі інших 
підприємств </t>
  </si>
  <si>
    <t xml:space="preserve">Відстрочені податкові зобов’язання </t>
  </si>
  <si>
    <t xml:space="preserve">Довгострокові кредити банків </t>
  </si>
  <si>
    <t xml:space="preserve">Інші довгострокові зобов’язання </t>
  </si>
  <si>
    <t>інші фінансові інвестиції</t>
  </si>
  <si>
    <t xml:space="preserve">Довгострокові забезпечення </t>
  </si>
  <si>
    <t>Довгострокова дебіторська заборгованість</t>
  </si>
  <si>
    <t xml:space="preserve">Цільове фінансування </t>
  </si>
  <si>
    <t>Відстрочені податкові активи</t>
  </si>
  <si>
    <t xml:space="preserve">Усього за розділом II </t>
  </si>
  <si>
    <t>Інші необоротні активи</t>
  </si>
  <si>
    <t xml:space="preserve">IІІ. Поточні зобов’язання і забезпечення </t>
  </si>
  <si>
    <t xml:space="preserve">Короткострокові кредити банків </t>
  </si>
  <si>
    <t xml:space="preserve">II. Оборотні активи </t>
  </si>
  <si>
    <t xml:space="preserve">Поточна кредиторська заборгованість за: </t>
  </si>
  <si>
    <t xml:space="preserve">довгостроковими зобов’язаннями </t>
  </si>
  <si>
    <t>Поточні біологічні активи</t>
  </si>
  <si>
    <t xml:space="preserve">товари, роботи, послуги </t>
  </si>
  <si>
    <t xml:space="preserve">розрахунками з бюджетом </t>
  </si>
  <si>
    <t xml:space="preserve">Дебіторська заборгованість за розрахунками: </t>
  </si>
  <si>
    <t xml:space="preserve">у тому числі з податку на прибуток </t>
  </si>
  <si>
    <t xml:space="preserve">за виданими авансами </t>
  </si>
  <si>
    <t xml:space="preserve">розрахунками зі страхування </t>
  </si>
  <si>
    <t>з бюджетом</t>
  </si>
  <si>
    <t xml:space="preserve">розрахунками з оплати праці </t>
  </si>
  <si>
    <t xml:space="preserve">Поточні забезпечення </t>
  </si>
  <si>
    <t>Інша поточна дебіторська заборгованість</t>
  </si>
  <si>
    <t xml:space="preserve">Доходи майбутніх періодів </t>
  </si>
  <si>
    <t>Поточні фінансові інвестиції</t>
  </si>
  <si>
    <t xml:space="preserve">Інші поточні зобов’язання </t>
  </si>
  <si>
    <t>Гроші та їх еквіваленти</t>
  </si>
  <si>
    <t xml:space="preserve">Усього за розділом IІІ </t>
  </si>
  <si>
    <t xml:space="preserve">Витрати майбутніх періодів </t>
  </si>
  <si>
    <t xml:space="preserve">ІV. Зобов’язання, пов’язані з необоротними активами, утримуваними для продажу, та групами вибуття </t>
  </si>
  <si>
    <t>Інші оборотні активи</t>
  </si>
  <si>
    <t>Усього за розділом II</t>
  </si>
  <si>
    <t xml:space="preserve">Баланс </t>
  </si>
  <si>
    <t xml:space="preserve">III. Необоротні активи, утримувані для продажу, та групи 
вибуття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</si>
</sst>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/>
    <xf numFmtId="0" fontId="1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3" fillId="2" borderId="0" xfId="0" applyFont="1" applyFill="1" applyBorder="1"/>
    <xf numFmtId="0" fontId="2" fillId="0" borderId="0" xfId="0" applyFont="1" applyAlignment="1">
      <alignment horizontal="center" vertical="top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</cellXfs>
  <cellStyles count="1">
    <cellStyle name="Обычный" xfId="0" builtinId="0"/>
  </cellStyles>
  <dxfs count="31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" displayName="Таблица3" ref="B2:E23" totalsRowShown="0" headerRowDxfId="30" dataDxfId="29">
  <autoFilter ref="B2:E23"/>
  <tableColumns count="4">
    <tableColumn id="1" name="Назва статті балансу" dataDxfId="28"/>
    <tableColumn id="2" name="Назва об'єкта господарських засобів" dataDxfId="27"/>
    <tableColumn id="3" name="Часткова сума" dataDxfId="26"/>
    <tableColumn id="4" name="Загальна сума" dataDxfId="25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4" name="Таблица4" displayName="Таблица4" ref="H2:K15" totalsRowShown="0" headerRowDxfId="24" dataDxfId="23">
  <autoFilter ref="H2:K15"/>
  <tableColumns count="4">
    <tableColumn id="1" name="Назва статті балансу" dataDxfId="22"/>
    <tableColumn id="2" name="Назва об'єкта господарських засобів" dataDxfId="21"/>
    <tableColumn id="3" name="Часткова сума" dataDxfId="20"/>
    <tableColumn id="4" name="Загальна сума" dataDxfId="19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id="1" name="Таблица1" displayName="Таблица1" ref="C2:G12" totalsRowShown="0" headerRowDxfId="18" dataDxfId="17">
  <autoFilter ref="C2:G12"/>
  <tableColumns count="5">
    <tableColumn id="1" name="№" dataDxfId="16"/>
    <tableColumn id="2" name="Зміст господарської операції" dataDxfId="15"/>
    <tableColumn id="3" name="Назва об'єкта господарських засобів(+; -)" dataDxfId="14"/>
    <tableColumn id="4" name="Назва об'єкта господарських засобів(+; -)2" dataDxfId="13"/>
    <tableColumn id="5" name="Тип господарської операції" dataDxfId="12"/>
  </tableColumns>
  <tableStyleInfo name="TableStyleMedium12" showFirstColumn="0" showLastColumn="0" showRowStripes="1" showColumnStripes="0"/>
</table>
</file>

<file path=xl/tables/table4.xml><?xml version="1.0" encoding="utf-8"?>
<table xmlns="http://schemas.openxmlformats.org/spreadsheetml/2006/main" id="2" name="Таблица13" displayName="Таблица13" ref="C2:F37" totalsRowShown="0" headerRowDxfId="1" dataDxfId="11">
  <autoFilter ref="C2:F37"/>
  <tableColumns count="4">
    <tableColumn id="1" name="Активи" dataDxfId="10"/>
    <tableColumn id="2" name="Код рядка" dataDxfId="9"/>
    <tableColumn id="3" name="На початок звітного періоду" dataDxfId="8"/>
    <tableColumn id="4" name="На кінець звітного періоду" dataDxfId="7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5" name="Таблица2" displayName="Таблица2" ref="H2:K35" totalsRowShown="0" headerRowDxfId="0" dataDxfId="6">
  <autoFilter ref="H2:K35"/>
  <tableColumns count="4">
    <tableColumn id="1" name="Пасив" dataDxfId="5"/>
    <tableColumn id="2" name="Код рядка" dataDxfId="4"/>
    <tableColumn id="3" name="На початок звітного періоду" dataDxfId="3"/>
    <tableColumn id="4" name="На кінець звітного періоду" dataDxfId="2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53" zoomScaleNormal="53" workbookViewId="0">
      <selection activeCell="I17" sqref="I17"/>
    </sheetView>
  </sheetViews>
  <sheetFormatPr defaultRowHeight="14.5" x14ac:dyDescent="0.35"/>
  <cols>
    <col min="1" max="1" width="27.1796875" customWidth="1"/>
    <col min="2" max="2" width="24.81640625" customWidth="1"/>
    <col min="3" max="3" width="33.54296875" customWidth="1"/>
    <col min="4" max="4" width="18.08984375" style="1" customWidth="1"/>
    <col min="5" max="5" width="18.1796875" customWidth="1"/>
    <col min="7" max="7" width="7" customWidth="1"/>
    <col min="8" max="8" width="34.26953125" customWidth="1"/>
    <col min="9" max="9" width="36.36328125" customWidth="1"/>
    <col min="10" max="10" width="16.08984375" customWidth="1"/>
    <col min="11" max="11" width="17" customWidth="1"/>
  </cols>
  <sheetData>
    <row r="1" spans="1:12" x14ac:dyDescent="0.35">
      <c r="A1" s="3" t="s">
        <v>4</v>
      </c>
      <c r="B1" s="2"/>
      <c r="C1" s="2"/>
      <c r="D1" s="12"/>
      <c r="E1" s="2"/>
      <c r="F1" s="2"/>
      <c r="G1" s="2"/>
      <c r="H1" s="2"/>
      <c r="I1" s="2"/>
      <c r="J1" s="2"/>
      <c r="K1" s="2"/>
      <c r="L1" s="2"/>
    </row>
    <row r="2" spans="1:12" x14ac:dyDescent="0.35">
      <c r="A2" s="16" t="s">
        <v>3</v>
      </c>
      <c r="B2" s="6" t="s">
        <v>0</v>
      </c>
      <c r="C2" s="7" t="s">
        <v>36</v>
      </c>
      <c r="D2" s="6" t="s">
        <v>1</v>
      </c>
      <c r="E2" s="6" t="s">
        <v>2</v>
      </c>
      <c r="F2" s="2"/>
      <c r="G2" s="2"/>
      <c r="H2" s="3" t="s">
        <v>0</v>
      </c>
      <c r="I2" s="3" t="s">
        <v>36</v>
      </c>
      <c r="J2" s="3" t="s">
        <v>1</v>
      </c>
      <c r="K2" s="3" t="s">
        <v>2</v>
      </c>
      <c r="L2" s="2"/>
    </row>
    <row r="3" spans="1:12" x14ac:dyDescent="0.35">
      <c r="A3" s="16"/>
      <c r="B3" s="6"/>
      <c r="C3" s="7"/>
      <c r="D3" s="6"/>
      <c r="E3" s="6"/>
      <c r="F3" s="2"/>
      <c r="G3" s="2"/>
      <c r="H3" s="3" t="s">
        <v>27</v>
      </c>
      <c r="I3" s="2"/>
      <c r="J3" s="2"/>
      <c r="K3" s="2"/>
      <c r="L3" s="2"/>
    </row>
    <row r="4" spans="1:12" x14ac:dyDescent="0.35">
      <c r="A4" s="16"/>
      <c r="B4" s="6"/>
      <c r="C4" s="7"/>
      <c r="D4" s="6"/>
      <c r="E4" s="6"/>
      <c r="F4" s="2"/>
      <c r="G4" s="2"/>
      <c r="H4" s="3" t="s">
        <v>28</v>
      </c>
      <c r="I4" s="2"/>
      <c r="J4" s="2"/>
      <c r="K4" s="2"/>
      <c r="L4" s="2"/>
    </row>
    <row r="5" spans="1:12" ht="36.5" customHeight="1" x14ac:dyDescent="0.35">
      <c r="A5" s="2"/>
      <c r="B5" s="3" t="s">
        <v>5</v>
      </c>
      <c r="C5" s="2"/>
      <c r="D5" s="12"/>
      <c r="E5" s="2"/>
      <c r="F5" s="2"/>
      <c r="G5" s="2"/>
      <c r="H5" s="2" t="s">
        <v>29</v>
      </c>
      <c r="I5" s="2" t="s">
        <v>29</v>
      </c>
      <c r="J5" s="2">
        <v>764600</v>
      </c>
      <c r="K5" s="2">
        <v>764600</v>
      </c>
      <c r="L5" s="2"/>
    </row>
    <row r="6" spans="1:12" ht="38" customHeight="1" x14ac:dyDescent="0.35">
      <c r="A6" s="2"/>
      <c r="B6" s="3" t="s">
        <v>7</v>
      </c>
      <c r="C6" s="2"/>
      <c r="D6" s="12"/>
      <c r="E6" s="2"/>
      <c r="F6" s="2"/>
      <c r="G6" s="2"/>
      <c r="H6" s="2" t="s">
        <v>30</v>
      </c>
      <c r="I6" s="2" t="s">
        <v>30</v>
      </c>
      <c r="J6" s="2">
        <v>13000</v>
      </c>
      <c r="K6" s="2">
        <v>13000</v>
      </c>
      <c r="L6" s="2"/>
    </row>
    <row r="7" spans="1:12" ht="38" customHeight="1" x14ac:dyDescent="0.35">
      <c r="A7" s="2"/>
      <c r="B7" s="2" t="s">
        <v>6</v>
      </c>
      <c r="C7" s="5" t="s">
        <v>8</v>
      </c>
      <c r="D7" s="12">
        <v>250000</v>
      </c>
      <c r="E7" s="15">
        <v>930000</v>
      </c>
      <c r="F7" s="2"/>
      <c r="G7" s="2"/>
      <c r="H7" s="2" t="s">
        <v>31</v>
      </c>
      <c r="I7" s="2" t="s">
        <v>31</v>
      </c>
      <c r="J7" s="2">
        <v>100800</v>
      </c>
      <c r="K7" s="2">
        <v>100800</v>
      </c>
      <c r="L7" s="2"/>
    </row>
    <row r="8" spans="1:12" x14ac:dyDescent="0.35">
      <c r="A8" s="2"/>
      <c r="B8" s="2"/>
      <c r="C8" s="2" t="s">
        <v>9</v>
      </c>
      <c r="D8" s="12">
        <v>300000</v>
      </c>
      <c r="E8" s="15"/>
      <c r="F8" s="2"/>
      <c r="G8" s="2"/>
      <c r="H8" s="3" t="s">
        <v>14</v>
      </c>
      <c r="I8" s="2"/>
      <c r="J8" s="2"/>
      <c r="K8" s="3">
        <v>878400</v>
      </c>
      <c r="L8" s="2"/>
    </row>
    <row r="9" spans="1:12" ht="50" customHeight="1" x14ac:dyDescent="0.35">
      <c r="A9" s="2"/>
      <c r="B9" s="2"/>
      <c r="C9" s="4" t="s">
        <v>11</v>
      </c>
      <c r="D9" s="12">
        <v>80000</v>
      </c>
      <c r="E9" s="15"/>
      <c r="F9" s="2"/>
      <c r="G9" s="2"/>
      <c r="H9" s="10" t="s">
        <v>32</v>
      </c>
      <c r="I9" s="2"/>
      <c r="J9" s="2"/>
      <c r="K9" s="2"/>
      <c r="L9" s="2"/>
    </row>
    <row r="10" spans="1:12" ht="33.5" customHeight="1" x14ac:dyDescent="0.35">
      <c r="A10" s="2"/>
      <c r="B10" s="2"/>
      <c r="C10" s="4" t="s">
        <v>10</v>
      </c>
      <c r="D10" s="12">
        <v>300000</v>
      </c>
      <c r="E10" s="15"/>
      <c r="F10" s="2"/>
      <c r="G10" s="2"/>
      <c r="H10" s="4" t="s">
        <v>33</v>
      </c>
      <c r="I10" s="4" t="s">
        <v>34</v>
      </c>
      <c r="J10" s="2">
        <v>18000</v>
      </c>
      <c r="K10" s="2">
        <v>18000</v>
      </c>
      <c r="L10" s="2"/>
    </row>
    <row r="11" spans="1:12" ht="43.5" customHeight="1" x14ac:dyDescent="0.35">
      <c r="A11" s="2"/>
      <c r="B11" s="12" t="s">
        <v>12</v>
      </c>
      <c r="C11" s="12" t="s">
        <v>13</v>
      </c>
      <c r="D11" s="12">
        <v>-150000</v>
      </c>
      <c r="E11" s="12">
        <v>-150000</v>
      </c>
      <c r="F11" s="2"/>
      <c r="G11" s="2"/>
      <c r="H11" s="4" t="s">
        <v>40</v>
      </c>
      <c r="I11" s="4" t="s">
        <v>37</v>
      </c>
      <c r="J11" s="2">
        <v>3300</v>
      </c>
      <c r="K11" s="2">
        <v>3300</v>
      </c>
      <c r="L11" s="2"/>
    </row>
    <row r="12" spans="1:12" ht="41" customHeight="1" x14ac:dyDescent="0.35">
      <c r="A12" s="2"/>
      <c r="B12" s="3" t="s">
        <v>14</v>
      </c>
      <c r="C12" s="2"/>
      <c r="D12" s="12"/>
      <c r="E12" s="3">
        <v>780000</v>
      </c>
      <c r="F12" s="2"/>
      <c r="G12" s="2"/>
      <c r="H12" s="4" t="s">
        <v>39</v>
      </c>
      <c r="I12" s="4" t="s">
        <v>35</v>
      </c>
      <c r="J12" s="2">
        <v>15000</v>
      </c>
      <c r="K12" s="2">
        <v>15000</v>
      </c>
      <c r="L12" s="2"/>
    </row>
    <row r="13" spans="1:12" ht="44.5" customHeight="1" x14ac:dyDescent="0.35">
      <c r="A13" s="2"/>
      <c r="B13" s="3" t="s">
        <v>15</v>
      </c>
      <c r="C13" s="2"/>
      <c r="D13" s="12"/>
      <c r="E13" s="2"/>
      <c r="F13" s="2"/>
      <c r="G13" s="2"/>
      <c r="H13" s="4" t="s">
        <v>41</v>
      </c>
      <c r="I13" s="4" t="s">
        <v>38</v>
      </c>
      <c r="J13" s="2">
        <v>30000</v>
      </c>
      <c r="K13" s="2">
        <v>30000</v>
      </c>
      <c r="L13" s="2"/>
    </row>
    <row r="14" spans="1:12" x14ac:dyDescent="0.35">
      <c r="A14" s="2"/>
      <c r="B14" s="6" t="s">
        <v>16</v>
      </c>
      <c r="C14" s="2" t="s">
        <v>17</v>
      </c>
      <c r="D14" s="12">
        <v>12000</v>
      </c>
      <c r="E14" s="2">
        <v>12000</v>
      </c>
      <c r="F14" s="2"/>
      <c r="G14" s="2"/>
      <c r="H14" s="3" t="s">
        <v>42</v>
      </c>
      <c r="I14" s="2"/>
      <c r="J14" s="2"/>
      <c r="K14" s="3">
        <v>66300</v>
      </c>
      <c r="L14" s="2"/>
    </row>
    <row r="15" spans="1:12" x14ac:dyDescent="0.35">
      <c r="A15" s="2"/>
      <c r="B15" s="6"/>
      <c r="C15" s="2" t="s">
        <v>18</v>
      </c>
      <c r="D15" s="12">
        <v>24000</v>
      </c>
      <c r="E15" s="2">
        <v>24000</v>
      </c>
      <c r="F15" s="2"/>
      <c r="G15" s="2"/>
      <c r="H15" s="8" t="s">
        <v>26</v>
      </c>
      <c r="I15" s="2"/>
      <c r="J15" s="2"/>
      <c r="K15" s="3">
        <v>944700</v>
      </c>
      <c r="L15" s="2"/>
    </row>
    <row r="16" spans="1:12" x14ac:dyDescent="0.35">
      <c r="A16" s="2"/>
      <c r="B16" s="6"/>
      <c r="C16" s="2" t="s">
        <v>44</v>
      </c>
      <c r="D16" s="12">
        <v>70000</v>
      </c>
      <c r="E16" s="12">
        <v>70000</v>
      </c>
      <c r="F16" s="2"/>
      <c r="G16" s="2"/>
      <c r="H16" s="13"/>
      <c r="I16" s="2"/>
      <c r="J16" s="2"/>
      <c r="K16" s="2"/>
      <c r="L16" s="2"/>
    </row>
    <row r="17" spans="1:12" x14ac:dyDescent="0.35">
      <c r="A17" s="2"/>
      <c r="B17" s="6"/>
      <c r="C17" s="2" t="s">
        <v>21</v>
      </c>
      <c r="D17" s="12">
        <v>7000</v>
      </c>
      <c r="E17" s="2">
        <v>7000</v>
      </c>
      <c r="F17" s="2"/>
      <c r="G17" s="2"/>
      <c r="H17" s="2"/>
      <c r="I17" s="2"/>
      <c r="J17" s="2"/>
      <c r="K17" s="2"/>
      <c r="L17" s="2"/>
    </row>
    <row r="18" spans="1:12" ht="49" customHeight="1" x14ac:dyDescent="0.35">
      <c r="A18" s="2"/>
      <c r="B18" s="4" t="s">
        <v>19</v>
      </c>
      <c r="C18" s="4" t="s">
        <v>20</v>
      </c>
      <c r="D18" s="12">
        <v>15200</v>
      </c>
      <c r="E18" s="12">
        <v>15200</v>
      </c>
      <c r="F18" s="2"/>
      <c r="G18" s="2"/>
      <c r="H18" s="2"/>
      <c r="I18" s="2"/>
      <c r="J18" s="2"/>
      <c r="K18" s="2"/>
      <c r="L18" s="2"/>
    </row>
    <row r="19" spans="1:12" ht="49" customHeight="1" x14ac:dyDescent="0.35">
      <c r="A19" s="2"/>
      <c r="B19" s="11" t="s">
        <v>22</v>
      </c>
      <c r="C19" s="4" t="s">
        <v>43</v>
      </c>
      <c r="D19" s="12">
        <v>20500</v>
      </c>
      <c r="E19" s="12">
        <v>20500</v>
      </c>
      <c r="F19" s="2"/>
      <c r="G19" s="2"/>
      <c r="H19" s="2"/>
      <c r="I19" s="2"/>
      <c r="J19" s="2"/>
      <c r="K19" s="2"/>
      <c r="L19" s="2"/>
    </row>
    <row r="20" spans="1:12" ht="34" customHeight="1" x14ac:dyDescent="0.35">
      <c r="A20" s="2"/>
      <c r="B20" s="11"/>
      <c r="C20" s="4" t="s">
        <v>24</v>
      </c>
      <c r="D20" s="12">
        <v>300</v>
      </c>
      <c r="E20" s="12">
        <v>300</v>
      </c>
      <c r="F20" s="2"/>
      <c r="G20" s="2"/>
      <c r="H20" s="2"/>
      <c r="I20" s="2"/>
      <c r="J20" s="2"/>
      <c r="K20" s="2"/>
      <c r="L20" s="2"/>
    </row>
    <row r="21" spans="1:12" x14ac:dyDescent="0.35">
      <c r="A21" s="2"/>
      <c r="B21" s="2" t="s">
        <v>23</v>
      </c>
      <c r="C21" s="2" t="s">
        <v>23</v>
      </c>
      <c r="D21" s="12">
        <v>15700</v>
      </c>
      <c r="E21" s="2">
        <v>15700</v>
      </c>
      <c r="F21" s="2"/>
      <c r="G21" s="2"/>
      <c r="H21" s="2"/>
      <c r="I21" s="2"/>
      <c r="J21" s="2"/>
      <c r="K21" s="2"/>
      <c r="L21" s="2"/>
    </row>
    <row r="22" spans="1:12" x14ac:dyDescent="0.35">
      <c r="A22" s="2"/>
      <c r="B22" s="3" t="s">
        <v>25</v>
      </c>
      <c r="C22" s="2"/>
      <c r="D22" s="12"/>
      <c r="E22" s="3">
        <v>164700</v>
      </c>
      <c r="F22" s="2"/>
      <c r="G22" s="2"/>
      <c r="H22" s="2"/>
      <c r="I22" s="2"/>
      <c r="J22" s="2"/>
      <c r="K22" s="2"/>
      <c r="L22" s="2"/>
    </row>
    <row r="23" spans="1:12" x14ac:dyDescent="0.35">
      <c r="A23" s="2"/>
      <c r="B23" s="3" t="s">
        <v>26</v>
      </c>
      <c r="C23" s="2"/>
      <c r="D23" s="12"/>
      <c r="E23" s="3">
        <v>944700</v>
      </c>
      <c r="F23" s="2"/>
      <c r="G23" s="2"/>
      <c r="H23" s="2"/>
      <c r="I23" s="2"/>
      <c r="J23" s="2"/>
      <c r="K23" s="2"/>
      <c r="L23" s="2"/>
    </row>
    <row r="25" spans="1:12" x14ac:dyDescent="0.35">
      <c r="A25" s="9"/>
    </row>
  </sheetData>
  <mergeCells count="1">
    <mergeCell ref="A2:A4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topLeftCell="A10" zoomScale="44" zoomScaleNormal="44" workbookViewId="0">
      <selection activeCell="B3" sqref="B3:G12"/>
    </sheetView>
  </sheetViews>
  <sheetFormatPr defaultRowHeight="14.5" x14ac:dyDescent="0.35"/>
  <cols>
    <col min="2" max="2" width="35.7265625" customWidth="1"/>
    <col min="4" max="4" width="29.08984375" customWidth="1"/>
    <col min="5" max="5" width="16.90625" customWidth="1"/>
    <col min="6" max="6" width="20.36328125" customWidth="1"/>
    <col min="7" max="7" width="20.453125" customWidth="1"/>
  </cols>
  <sheetData>
    <row r="2" spans="2:7" ht="49" customHeight="1" x14ac:dyDescent="0.35">
      <c r="B2" s="22" t="s">
        <v>45</v>
      </c>
      <c r="C2" s="17" t="s">
        <v>46</v>
      </c>
      <c r="D2" s="18" t="s">
        <v>47</v>
      </c>
      <c r="E2" s="18" t="s">
        <v>48</v>
      </c>
      <c r="F2" s="18" t="s">
        <v>49</v>
      </c>
      <c r="G2" s="18" t="s">
        <v>50</v>
      </c>
    </row>
    <row r="3" spans="2:7" ht="110" customHeight="1" x14ac:dyDescent="0.35">
      <c r="B3" s="19"/>
      <c r="C3" s="19" t="s">
        <v>51</v>
      </c>
      <c r="D3" s="20" t="s">
        <v>52</v>
      </c>
      <c r="E3" s="20" t="s">
        <v>53</v>
      </c>
      <c r="F3" s="20" t="s">
        <v>54</v>
      </c>
      <c r="G3" s="19" t="s">
        <v>55</v>
      </c>
    </row>
    <row r="4" spans="2:7" ht="110" customHeight="1" x14ac:dyDescent="0.35">
      <c r="B4" s="19"/>
      <c r="C4" s="19" t="s">
        <v>56</v>
      </c>
      <c r="D4" s="20" t="s">
        <v>57</v>
      </c>
      <c r="E4" s="20" t="s">
        <v>58</v>
      </c>
      <c r="F4" s="20" t="s">
        <v>59</v>
      </c>
      <c r="G4" s="19" t="s">
        <v>55</v>
      </c>
    </row>
    <row r="5" spans="2:7" ht="110" customHeight="1" x14ac:dyDescent="0.35">
      <c r="B5" s="19"/>
      <c r="C5" s="19" t="s">
        <v>60</v>
      </c>
      <c r="D5" s="20" t="s">
        <v>61</v>
      </c>
      <c r="E5" s="20" t="s">
        <v>62</v>
      </c>
      <c r="F5" s="20" t="s">
        <v>63</v>
      </c>
      <c r="G5" s="19" t="s">
        <v>55</v>
      </c>
    </row>
    <row r="6" spans="2:7" ht="110" customHeight="1" x14ac:dyDescent="0.35">
      <c r="B6" s="19"/>
      <c r="C6" s="19" t="s">
        <v>64</v>
      </c>
      <c r="D6" s="20" t="s">
        <v>65</v>
      </c>
      <c r="E6" s="20" t="s">
        <v>66</v>
      </c>
      <c r="F6" s="20" t="s">
        <v>67</v>
      </c>
      <c r="G6" s="19" t="s">
        <v>68</v>
      </c>
    </row>
    <row r="7" spans="2:7" ht="110" customHeight="1" x14ac:dyDescent="0.35">
      <c r="B7" s="19"/>
      <c r="C7" s="19" t="s">
        <v>69</v>
      </c>
      <c r="D7" s="20" t="s">
        <v>70</v>
      </c>
      <c r="E7" s="20" t="s">
        <v>71</v>
      </c>
      <c r="F7" s="20" t="s">
        <v>72</v>
      </c>
      <c r="G7" s="19" t="s">
        <v>73</v>
      </c>
    </row>
    <row r="8" spans="2:7" ht="110" customHeight="1" x14ac:dyDescent="0.35">
      <c r="B8" s="19"/>
      <c r="C8" s="19" t="s">
        <v>74</v>
      </c>
      <c r="D8" s="20" t="s">
        <v>75</v>
      </c>
      <c r="E8" s="20" t="s">
        <v>76</v>
      </c>
      <c r="F8" s="20" t="s">
        <v>77</v>
      </c>
      <c r="G8" s="19" t="s">
        <v>55</v>
      </c>
    </row>
    <row r="9" spans="2:7" ht="110" customHeight="1" x14ac:dyDescent="0.35">
      <c r="B9" s="19"/>
      <c r="C9" s="19" t="s">
        <v>78</v>
      </c>
      <c r="D9" s="20" t="s">
        <v>79</v>
      </c>
      <c r="E9" s="20" t="s">
        <v>80</v>
      </c>
      <c r="F9" s="20" t="s">
        <v>81</v>
      </c>
      <c r="G9" s="19" t="s">
        <v>55</v>
      </c>
    </row>
    <row r="10" spans="2:7" ht="110" customHeight="1" x14ac:dyDescent="0.35">
      <c r="B10" s="19"/>
      <c r="C10" s="19" t="s">
        <v>82</v>
      </c>
      <c r="D10" s="20" t="s">
        <v>83</v>
      </c>
      <c r="E10" s="20" t="s">
        <v>84</v>
      </c>
      <c r="F10" s="21" t="s">
        <v>85</v>
      </c>
      <c r="G10" s="19" t="s">
        <v>86</v>
      </c>
    </row>
    <row r="11" spans="2:7" ht="110" customHeight="1" x14ac:dyDescent="0.35">
      <c r="B11" s="19"/>
      <c r="C11" s="19" t="s">
        <v>87</v>
      </c>
      <c r="D11" s="20" t="s">
        <v>88</v>
      </c>
      <c r="E11" s="20" t="s">
        <v>89</v>
      </c>
      <c r="F11" s="20" t="s">
        <v>90</v>
      </c>
      <c r="G11" s="19" t="s">
        <v>86</v>
      </c>
    </row>
    <row r="12" spans="2:7" ht="110" customHeight="1" x14ac:dyDescent="0.35">
      <c r="B12" s="19"/>
      <c r="C12" s="19" t="s">
        <v>91</v>
      </c>
      <c r="D12" s="20" t="s">
        <v>92</v>
      </c>
      <c r="E12" s="20" t="s">
        <v>93</v>
      </c>
      <c r="F12" s="20" t="s">
        <v>94</v>
      </c>
      <c r="G12" s="19" t="s">
        <v>55</v>
      </c>
    </row>
    <row r="13" spans="2:7" ht="15.5" x14ac:dyDescent="0.35">
      <c r="B13" s="19"/>
      <c r="C13" s="19"/>
      <c r="D13" s="19"/>
      <c r="E13" s="19"/>
      <c r="F13" s="19"/>
      <c r="G13" s="19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9"/>
  <sheetViews>
    <sheetView tabSelected="1" zoomScale="35" zoomScaleNormal="35" workbookViewId="0">
      <selection activeCell="J2" sqref="J2"/>
    </sheetView>
  </sheetViews>
  <sheetFormatPr defaultRowHeight="14.5" x14ac:dyDescent="0.35"/>
  <cols>
    <col min="1" max="2" width="15.6328125" customWidth="1"/>
    <col min="3" max="3" width="23.26953125" customWidth="1"/>
    <col min="4" max="4" width="12.1796875" customWidth="1"/>
    <col min="5" max="5" width="33.54296875" customWidth="1"/>
    <col min="6" max="6" width="33.26953125" customWidth="1"/>
    <col min="7" max="7" width="15.6328125" customWidth="1"/>
    <col min="8" max="8" width="45.453125" customWidth="1"/>
    <col min="9" max="9" width="15.54296875" customWidth="1"/>
    <col min="10" max="10" width="35.6328125" customWidth="1"/>
    <col min="11" max="11" width="28.81640625" customWidth="1"/>
  </cols>
  <sheetData>
    <row r="1" spans="2:11" x14ac:dyDescent="0.35">
      <c r="B1" s="2" t="s">
        <v>95</v>
      </c>
      <c r="C1" s="2"/>
      <c r="D1" s="2"/>
      <c r="E1" s="2"/>
      <c r="F1" s="2"/>
      <c r="G1" s="2"/>
      <c r="H1" s="2"/>
      <c r="I1" s="2"/>
      <c r="J1" s="2"/>
      <c r="K1" s="2"/>
    </row>
    <row r="2" spans="2:11" ht="31.5" customHeight="1" x14ac:dyDescent="0.35">
      <c r="B2" s="25" t="s">
        <v>96</v>
      </c>
      <c r="C2" s="6" t="s">
        <v>5</v>
      </c>
      <c r="D2" s="6" t="s">
        <v>97</v>
      </c>
      <c r="E2" s="23" t="s">
        <v>98</v>
      </c>
      <c r="F2" s="23" t="s">
        <v>99</v>
      </c>
      <c r="G2" s="6"/>
      <c r="H2" s="6" t="s">
        <v>27</v>
      </c>
      <c r="I2" s="6" t="s">
        <v>97</v>
      </c>
      <c r="J2" s="23" t="s">
        <v>98</v>
      </c>
      <c r="K2" s="23" t="s">
        <v>99</v>
      </c>
    </row>
    <row r="3" spans="2:11" x14ac:dyDescent="0.35">
      <c r="B3" s="2"/>
      <c r="C3" s="24">
        <v>1</v>
      </c>
      <c r="D3" s="24">
        <v>2</v>
      </c>
      <c r="E3" s="24">
        <v>3</v>
      </c>
      <c r="F3" s="24">
        <v>4</v>
      </c>
      <c r="G3" s="2"/>
      <c r="H3" s="24">
        <v>1</v>
      </c>
      <c r="I3" s="24">
        <v>2</v>
      </c>
      <c r="J3" s="24">
        <v>3</v>
      </c>
      <c r="K3" s="24">
        <v>4</v>
      </c>
    </row>
    <row r="4" spans="2:11" x14ac:dyDescent="0.35">
      <c r="B4" s="2"/>
      <c r="C4" s="27" t="s">
        <v>100</v>
      </c>
      <c r="D4" s="26"/>
      <c r="E4" s="26"/>
      <c r="F4" s="26"/>
      <c r="G4" s="26"/>
      <c r="H4" s="28" t="s">
        <v>101</v>
      </c>
      <c r="I4" s="26"/>
      <c r="J4" s="26"/>
      <c r="K4" s="26"/>
    </row>
    <row r="5" spans="2:11" x14ac:dyDescent="0.35">
      <c r="B5" s="2"/>
      <c r="C5" s="26" t="s">
        <v>102</v>
      </c>
      <c r="D5" s="14">
        <v>1000</v>
      </c>
      <c r="E5" s="26" t="s">
        <v>103</v>
      </c>
      <c r="F5" s="26"/>
      <c r="G5" s="26"/>
      <c r="H5" s="26" t="s">
        <v>104</v>
      </c>
      <c r="I5" s="14">
        <v>1400</v>
      </c>
      <c r="J5" s="26">
        <v>764600</v>
      </c>
      <c r="K5" s="26"/>
    </row>
    <row r="6" spans="2:11" x14ac:dyDescent="0.35">
      <c r="B6" s="2"/>
      <c r="C6" s="26" t="s">
        <v>105</v>
      </c>
      <c r="D6" s="14">
        <v>1001</v>
      </c>
      <c r="E6" s="26" t="s">
        <v>103</v>
      </c>
      <c r="F6" s="26"/>
      <c r="G6" s="26"/>
      <c r="H6" s="26" t="s">
        <v>106</v>
      </c>
      <c r="I6" s="14">
        <v>1405</v>
      </c>
      <c r="J6" s="26" t="s">
        <v>103</v>
      </c>
      <c r="K6" s="26"/>
    </row>
    <row r="7" spans="2:11" x14ac:dyDescent="0.35">
      <c r="B7" s="2"/>
      <c r="C7" s="26" t="s">
        <v>107</v>
      </c>
      <c r="D7" s="14">
        <v>1002</v>
      </c>
      <c r="E7" s="26" t="s">
        <v>103</v>
      </c>
      <c r="F7" s="26"/>
      <c r="G7" s="26"/>
      <c r="H7" s="26" t="s">
        <v>108</v>
      </c>
      <c r="I7" s="14">
        <v>1410</v>
      </c>
      <c r="J7" s="26" t="s">
        <v>103</v>
      </c>
      <c r="K7" s="26"/>
    </row>
    <row r="8" spans="2:11" x14ac:dyDescent="0.35">
      <c r="B8" s="2"/>
      <c r="C8" s="26" t="s">
        <v>109</v>
      </c>
      <c r="D8" s="14">
        <v>1005</v>
      </c>
      <c r="E8" s="26" t="s">
        <v>103</v>
      </c>
      <c r="F8" s="26"/>
      <c r="G8" s="26"/>
      <c r="H8" s="26" t="s">
        <v>30</v>
      </c>
      <c r="I8" s="14">
        <v>1415</v>
      </c>
      <c r="J8" s="26">
        <v>13000</v>
      </c>
      <c r="K8" s="26"/>
    </row>
    <row r="9" spans="2:11" x14ac:dyDescent="0.35">
      <c r="B9" s="2"/>
      <c r="C9" s="26" t="s">
        <v>6</v>
      </c>
      <c r="D9" s="14">
        <v>1010</v>
      </c>
      <c r="E9" s="26">
        <v>930000</v>
      </c>
      <c r="F9" s="26"/>
      <c r="G9" s="26"/>
      <c r="H9" s="26" t="s">
        <v>110</v>
      </c>
      <c r="I9" s="14">
        <v>1420</v>
      </c>
      <c r="J9" s="26">
        <v>100800</v>
      </c>
      <c r="K9" s="26"/>
    </row>
    <row r="10" spans="2:11" x14ac:dyDescent="0.35">
      <c r="B10" s="2"/>
      <c r="C10" s="26" t="s">
        <v>105</v>
      </c>
      <c r="D10" s="14">
        <v>1011</v>
      </c>
      <c r="E10" s="26" t="s">
        <v>103</v>
      </c>
      <c r="F10" s="26"/>
      <c r="G10" s="26"/>
      <c r="H10" s="26" t="s">
        <v>111</v>
      </c>
      <c r="I10" s="14">
        <v>1425</v>
      </c>
      <c r="J10" s="26" t="s">
        <v>103</v>
      </c>
      <c r="K10" s="26"/>
    </row>
    <row r="11" spans="2:11" x14ac:dyDescent="0.35">
      <c r="B11" s="2"/>
      <c r="C11" s="26" t="s">
        <v>112</v>
      </c>
      <c r="D11" s="14">
        <v>1012</v>
      </c>
      <c r="E11" s="26">
        <v>-150000</v>
      </c>
      <c r="F11" s="26"/>
      <c r="G11" s="26"/>
      <c r="H11" s="26" t="s">
        <v>113</v>
      </c>
      <c r="I11" s="14">
        <v>1430</v>
      </c>
      <c r="J11" s="26" t="s">
        <v>103</v>
      </c>
      <c r="K11" s="26"/>
    </row>
    <row r="12" spans="2:11" x14ac:dyDescent="0.35">
      <c r="B12" s="2"/>
      <c r="C12" s="26" t="s">
        <v>114</v>
      </c>
      <c r="D12" s="14">
        <v>1015</v>
      </c>
      <c r="E12" s="26" t="s">
        <v>103</v>
      </c>
      <c r="F12" s="26"/>
      <c r="G12" s="26"/>
      <c r="H12" s="28" t="s">
        <v>115</v>
      </c>
      <c r="I12" s="27">
        <v>1495</v>
      </c>
      <c r="J12" s="28">
        <f>J5+J8+J9</f>
        <v>878400</v>
      </c>
      <c r="K12" s="26"/>
    </row>
    <row r="13" spans="2:11" x14ac:dyDescent="0.35">
      <c r="B13" s="2"/>
      <c r="C13" s="26" t="s">
        <v>116</v>
      </c>
      <c r="D13" s="14">
        <v>1020</v>
      </c>
      <c r="E13" s="26" t="s">
        <v>103</v>
      </c>
      <c r="F13" s="26"/>
      <c r="G13" s="26"/>
      <c r="H13" s="28" t="s">
        <v>117</v>
      </c>
      <c r="I13" s="14"/>
      <c r="J13" s="26"/>
      <c r="K13" s="26"/>
    </row>
    <row r="14" spans="2:11" ht="88" customHeight="1" x14ac:dyDescent="0.35">
      <c r="B14" s="2"/>
      <c r="C14" s="29" t="s">
        <v>118</v>
      </c>
      <c r="D14" s="14">
        <v>1030</v>
      </c>
      <c r="E14" s="30" t="s">
        <v>103</v>
      </c>
      <c r="F14" s="26"/>
      <c r="G14" s="26"/>
      <c r="H14" s="26" t="s">
        <v>119</v>
      </c>
      <c r="I14" s="14">
        <v>1500</v>
      </c>
      <c r="J14" s="26" t="s">
        <v>103</v>
      </c>
      <c r="K14" s="26"/>
    </row>
    <row r="15" spans="2:11" x14ac:dyDescent="0.35">
      <c r="B15" s="2"/>
      <c r="C15" s="29"/>
      <c r="D15" s="14"/>
      <c r="E15" s="30"/>
      <c r="F15" s="26"/>
      <c r="G15" s="26"/>
      <c r="H15" s="26" t="s">
        <v>120</v>
      </c>
      <c r="I15" s="14">
        <v>1510</v>
      </c>
      <c r="J15" s="26" t="s">
        <v>103</v>
      </c>
      <c r="K15" s="26"/>
    </row>
    <row r="16" spans="2:11" x14ac:dyDescent="0.35">
      <c r="B16" s="2"/>
      <c r="C16" s="29"/>
      <c r="D16" s="14"/>
      <c r="E16" s="30"/>
      <c r="F16" s="26"/>
      <c r="G16" s="26"/>
      <c r="H16" s="26" t="s">
        <v>121</v>
      </c>
      <c r="I16" s="14">
        <v>1515</v>
      </c>
      <c r="J16" s="26" t="s">
        <v>103</v>
      </c>
      <c r="K16" s="26"/>
    </row>
    <row r="17" spans="2:11" x14ac:dyDescent="0.35">
      <c r="B17" s="2"/>
      <c r="C17" s="26" t="s">
        <v>122</v>
      </c>
      <c r="D17" s="31">
        <v>1035</v>
      </c>
      <c r="E17" s="26" t="s">
        <v>103</v>
      </c>
      <c r="F17" s="26"/>
      <c r="G17" s="26"/>
      <c r="H17" s="26" t="s">
        <v>123</v>
      </c>
      <c r="I17" s="14">
        <v>1520</v>
      </c>
      <c r="J17" s="26" t="s">
        <v>103</v>
      </c>
      <c r="K17" s="26"/>
    </row>
    <row r="18" spans="2:11" x14ac:dyDescent="0.35">
      <c r="B18" s="2"/>
      <c r="C18" s="26" t="s">
        <v>124</v>
      </c>
      <c r="D18" s="31">
        <v>1040</v>
      </c>
      <c r="E18" s="26" t="s">
        <v>103</v>
      </c>
      <c r="F18" s="26"/>
      <c r="G18" s="26"/>
      <c r="H18" s="26" t="s">
        <v>125</v>
      </c>
      <c r="I18" s="14">
        <v>1525</v>
      </c>
      <c r="J18" s="26" t="s">
        <v>103</v>
      </c>
      <c r="K18" s="26"/>
    </row>
    <row r="19" spans="2:11" x14ac:dyDescent="0.35">
      <c r="B19" s="2"/>
      <c r="C19" s="26" t="s">
        <v>126</v>
      </c>
      <c r="D19" s="31">
        <v>1045</v>
      </c>
      <c r="E19" s="26" t="s">
        <v>103</v>
      </c>
      <c r="F19" s="26"/>
      <c r="G19" s="26"/>
      <c r="H19" s="28" t="s">
        <v>127</v>
      </c>
      <c r="I19" s="27">
        <v>1595</v>
      </c>
      <c r="J19" s="26" t="s">
        <v>103</v>
      </c>
      <c r="K19" s="26"/>
    </row>
    <row r="20" spans="2:11" x14ac:dyDescent="0.35">
      <c r="B20" s="2"/>
      <c r="C20" s="26" t="s">
        <v>128</v>
      </c>
      <c r="D20" s="31">
        <v>1090</v>
      </c>
      <c r="E20" s="26" t="s">
        <v>103</v>
      </c>
      <c r="F20" s="26"/>
      <c r="G20" s="26"/>
      <c r="H20" s="27" t="s">
        <v>129</v>
      </c>
      <c r="I20" s="14"/>
      <c r="J20" s="26"/>
      <c r="K20" s="26"/>
    </row>
    <row r="21" spans="2:11" x14ac:dyDescent="0.35">
      <c r="B21" s="2"/>
      <c r="C21" s="28" t="s">
        <v>115</v>
      </c>
      <c r="D21" s="32">
        <v>1095</v>
      </c>
      <c r="E21" s="28">
        <f>930000-150000</f>
        <v>780000</v>
      </c>
      <c r="F21" s="26"/>
      <c r="G21" s="26"/>
      <c r="H21" s="26" t="s">
        <v>130</v>
      </c>
      <c r="I21" s="14">
        <v>1600</v>
      </c>
      <c r="J21" s="26">
        <v>18000</v>
      </c>
      <c r="K21" s="26"/>
    </row>
    <row r="22" spans="2:11" x14ac:dyDescent="0.35">
      <c r="B22" s="2"/>
      <c r="C22" s="27" t="s">
        <v>131</v>
      </c>
      <c r="D22" s="26"/>
      <c r="E22" s="26"/>
      <c r="F22" s="26"/>
      <c r="G22" s="26"/>
      <c r="H22" s="26" t="s">
        <v>132</v>
      </c>
      <c r="I22" s="14"/>
      <c r="J22" s="26" t="s">
        <v>103</v>
      </c>
      <c r="K22" s="26"/>
    </row>
    <row r="23" spans="2:11" x14ac:dyDescent="0.35">
      <c r="B23" s="2"/>
      <c r="C23" s="26" t="s">
        <v>16</v>
      </c>
      <c r="D23" s="31">
        <v>1100</v>
      </c>
      <c r="E23" s="26">
        <f>12000+24000+70000+7000+15700</f>
        <v>128700</v>
      </c>
      <c r="F23" s="26"/>
      <c r="G23" s="26"/>
      <c r="H23" s="26" t="s">
        <v>133</v>
      </c>
      <c r="I23" s="14">
        <v>1610</v>
      </c>
      <c r="J23" s="26" t="s">
        <v>103</v>
      </c>
      <c r="K23" s="26"/>
    </row>
    <row r="24" spans="2:11" x14ac:dyDescent="0.35">
      <c r="B24" s="2"/>
      <c r="C24" s="26" t="s">
        <v>134</v>
      </c>
      <c r="D24" s="31">
        <v>1110</v>
      </c>
      <c r="E24" s="26" t="s">
        <v>103</v>
      </c>
      <c r="F24" s="26"/>
      <c r="G24" s="26"/>
      <c r="H24" s="26" t="s">
        <v>135</v>
      </c>
      <c r="I24" s="14">
        <v>1615</v>
      </c>
      <c r="J24" s="26">
        <v>30000</v>
      </c>
      <c r="K24" s="26"/>
    </row>
    <row r="25" spans="2:11" ht="59.5" customHeight="1" x14ac:dyDescent="0.35">
      <c r="B25" s="2"/>
      <c r="C25" s="33" t="s">
        <v>19</v>
      </c>
      <c r="D25" s="31">
        <v>1125</v>
      </c>
      <c r="E25" s="26">
        <v>15200</v>
      </c>
      <c r="F25" s="26"/>
      <c r="G25" s="26"/>
      <c r="H25" s="26" t="s">
        <v>136</v>
      </c>
      <c r="I25" s="14">
        <v>1620</v>
      </c>
      <c r="J25" s="26" t="s">
        <v>103</v>
      </c>
      <c r="K25" s="26"/>
    </row>
    <row r="26" spans="2:11" x14ac:dyDescent="0.35">
      <c r="B26" s="2"/>
      <c r="C26" s="26" t="s">
        <v>137</v>
      </c>
      <c r="D26" s="26"/>
      <c r="E26" s="26"/>
      <c r="F26" s="26"/>
      <c r="G26" s="26"/>
      <c r="H26" s="26" t="s">
        <v>138</v>
      </c>
      <c r="I26" s="14">
        <v>1621</v>
      </c>
      <c r="J26" s="26" t="s">
        <v>103</v>
      </c>
      <c r="K26" s="26"/>
    </row>
    <row r="27" spans="2:11" x14ac:dyDescent="0.35">
      <c r="B27" s="2"/>
      <c r="C27" s="26" t="s">
        <v>139</v>
      </c>
      <c r="D27" s="31">
        <v>1130</v>
      </c>
      <c r="E27" s="26" t="s">
        <v>103</v>
      </c>
      <c r="F27" s="26"/>
      <c r="G27" s="26"/>
      <c r="H27" s="26" t="s">
        <v>140</v>
      </c>
      <c r="I27" s="14">
        <v>1625</v>
      </c>
      <c r="J27" s="26">
        <v>3300</v>
      </c>
      <c r="K27" s="26"/>
    </row>
    <row r="28" spans="2:11" x14ac:dyDescent="0.35">
      <c r="B28" s="2"/>
      <c r="C28" s="26" t="s">
        <v>141</v>
      </c>
      <c r="D28" s="31">
        <v>1135</v>
      </c>
      <c r="E28" s="26" t="s">
        <v>103</v>
      </c>
      <c r="F28" s="26"/>
      <c r="G28" s="26"/>
      <c r="H28" s="26" t="s">
        <v>142</v>
      </c>
      <c r="I28" s="14">
        <v>1630</v>
      </c>
      <c r="J28" s="26">
        <v>15000</v>
      </c>
      <c r="K28" s="26"/>
    </row>
    <row r="29" spans="2:11" x14ac:dyDescent="0.35">
      <c r="B29" s="2"/>
      <c r="C29" s="26" t="s">
        <v>138</v>
      </c>
      <c r="D29" s="31">
        <v>1136</v>
      </c>
      <c r="E29" s="26" t="s">
        <v>103</v>
      </c>
      <c r="F29" s="26"/>
      <c r="G29" s="26"/>
      <c r="H29" s="26" t="s">
        <v>143</v>
      </c>
      <c r="I29" s="14">
        <v>1660</v>
      </c>
      <c r="J29" s="26" t="s">
        <v>103</v>
      </c>
      <c r="K29" s="26"/>
    </row>
    <row r="30" spans="2:11" x14ac:dyDescent="0.35">
      <c r="B30" s="2"/>
      <c r="C30" s="26" t="s">
        <v>144</v>
      </c>
      <c r="D30" s="31">
        <v>1155</v>
      </c>
      <c r="E30" s="26" t="s">
        <v>103</v>
      </c>
      <c r="F30" s="26"/>
      <c r="G30" s="26"/>
      <c r="H30" s="26" t="s">
        <v>145</v>
      </c>
      <c r="I30" s="14">
        <v>1665</v>
      </c>
      <c r="J30" s="26" t="s">
        <v>103</v>
      </c>
      <c r="K30" s="26"/>
    </row>
    <row r="31" spans="2:11" x14ac:dyDescent="0.35">
      <c r="B31" s="2"/>
      <c r="C31" s="26" t="s">
        <v>146</v>
      </c>
      <c r="D31" s="31">
        <v>1160</v>
      </c>
      <c r="E31" s="26" t="s">
        <v>103</v>
      </c>
      <c r="F31" s="26"/>
      <c r="G31" s="26"/>
      <c r="H31" s="26" t="s">
        <v>147</v>
      </c>
      <c r="I31" s="14">
        <v>1690</v>
      </c>
      <c r="J31" s="26" t="s">
        <v>103</v>
      </c>
      <c r="K31" s="26"/>
    </row>
    <row r="32" spans="2:11" x14ac:dyDescent="0.35">
      <c r="B32" s="2"/>
      <c r="C32" s="26" t="s">
        <v>148</v>
      </c>
      <c r="D32" s="31">
        <v>1165</v>
      </c>
      <c r="E32" s="26">
        <v>20800</v>
      </c>
      <c r="F32" s="26"/>
      <c r="G32" s="26"/>
      <c r="H32" s="28" t="s">
        <v>149</v>
      </c>
      <c r="I32" s="27">
        <v>1695</v>
      </c>
      <c r="J32" s="28">
        <f>J28+J27+J24+J21</f>
        <v>66300</v>
      </c>
      <c r="K32" s="26"/>
    </row>
    <row r="33" spans="2:11" ht="42" x14ac:dyDescent="0.35">
      <c r="B33" s="2"/>
      <c r="C33" s="26" t="s">
        <v>150</v>
      </c>
      <c r="D33" s="31">
        <v>1170</v>
      </c>
      <c r="E33" s="26" t="s">
        <v>103</v>
      </c>
      <c r="F33" s="26"/>
      <c r="G33" s="26"/>
      <c r="H33" s="34" t="s">
        <v>151</v>
      </c>
      <c r="I33" s="27">
        <v>1700</v>
      </c>
      <c r="J33" s="14" t="s">
        <v>103</v>
      </c>
      <c r="K33" s="26"/>
    </row>
    <row r="34" spans="2:11" x14ac:dyDescent="0.35">
      <c r="B34" s="2"/>
      <c r="C34" s="26" t="s">
        <v>152</v>
      </c>
      <c r="D34" s="31">
        <v>1190</v>
      </c>
      <c r="E34" s="26" t="s">
        <v>103</v>
      </c>
      <c r="F34" s="26"/>
      <c r="G34" s="26"/>
      <c r="H34" s="34"/>
      <c r="I34" s="27"/>
      <c r="J34" s="14"/>
      <c r="K34" s="26"/>
    </row>
    <row r="35" spans="2:11" x14ac:dyDescent="0.35">
      <c r="B35" s="2"/>
      <c r="C35" s="28" t="s">
        <v>153</v>
      </c>
      <c r="D35" s="32">
        <v>1195</v>
      </c>
      <c r="E35" s="28">
        <f>E32+E25+E23</f>
        <v>164700</v>
      </c>
      <c r="F35" s="26"/>
      <c r="G35" s="26"/>
      <c r="H35" s="28" t="s">
        <v>154</v>
      </c>
      <c r="I35" s="27">
        <v>1900</v>
      </c>
      <c r="J35" s="28">
        <f>J32+J12</f>
        <v>944700</v>
      </c>
      <c r="K35" s="26"/>
    </row>
    <row r="36" spans="2:11" ht="56" x14ac:dyDescent="0.35">
      <c r="B36" s="2"/>
      <c r="C36" s="34" t="s">
        <v>155</v>
      </c>
      <c r="D36" s="32">
        <v>1200</v>
      </c>
      <c r="E36" s="26" t="s">
        <v>103</v>
      </c>
      <c r="F36" s="26"/>
      <c r="G36" s="26"/>
      <c r="H36" s="28"/>
      <c r="I36" s="26"/>
      <c r="J36" s="26"/>
      <c r="K36" s="26"/>
    </row>
    <row r="37" spans="2:11" x14ac:dyDescent="0.35">
      <c r="B37" s="2"/>
      <c r="C37" s="28" t="s">
        <v>154</v>
      </c>
      <c r="D37" s="32">
        <v>1300</v>
      </c>
      <c r="E37" s="28">
        <f>E21+E35</f>
        <v>944700</v>
      </c>
      <c r="F37" s="26"/>
      <c r="G37" s="26"/>
      <c r="H37" s="26"/>
      <c r="I37" s="26"/>
      <c r="J37" s="26"/>
      <c r="K37" s="26"/>
    </row>
    <row r="38" spans="2:11" x14ac:dyDescent="0.35"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2:11" x14ac:dyDescent="0.35">
      <c r="B39" s="2"/>
      <c r="C39" s="2"/>
      <c r="D39" s="2"/>
      <c r="E39" s="2"/>
      <c r="F39" s="2"/>
      <c r="G39" s="2"/>
      <c r="H39" s="2"/>
      <c r="I39" s="2"/>
      <c r="J39" s="2"/>
      <c r="K39" s="2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2022-11-22T15:11:53Z</dcterms:created>
  <dcterms:modified xsi:type="dcterms:W3CDTF">2024-01-13T19:55:20Z</dcterms:modified>
</cp:coreProperties>
</file>